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16" firstSheet="4" activeTab="14"/>
  </bookViews>
  <sheets>
    <sheet name="Game 1" sheetId="1" r:id="rId1"/>
    <sheet name="Game 2" sheetId="2" r:id="rId2"/>
    <sheet name="Game 3" sheetId="3" r:id="rId3"/>
    <sheet name="Game 4" sheetId="4" r:id="rId4"/>
    <sheet name="Game 5" sheetId="5" r:id="rId5"/>
    <sheet name="Game 6" sheetId="6" r:id="rId6"/>
    <sheet name="Game 7" sheetId="7" r:id="rId7"/>
    <sheet name="Game 8" sheetId="8" r:id="rId8"/>
    <sheet name="Game 9" sheetId="9" r:id="rId9"/>
    <sheet name="Game 10" sheetId="10" r:id="rId10"/>
    <sheet name="Game 11" sheetId="11" r:id="rId11"/>
    <sheet name="Game 12" sheetId="12" r:id="rId12"/>
    <sheet name="Playoffs 1" sheetId="13" r:id="rId13"/>
    <sheet name="Playoffs 2" sheetId="14" r:id="rId14"/>
    <sheet name="Totals" sheetId="15" r:id="rId15"/>
  </sheets>
  <definedNames/>
  <calcPr fullCalcOnLoad="1"/>
</workbook>
</file>

<file path=xl/sharedStrings.xml><?xml version="1.0" encoding="utf-8"?>
<sst xmlns="http://schemas.openxmlformats.org/spreadsheetml/2006/main" count="579" uniqueCount="86">
  <si>
    <t>Player</t>
  </si>
  <si>
    <t>G</t>
  </si>
  <si>
    <t>AB</t>
  </si>
  <si>
    <t>R</t>
  </si>
  <si>
    <t>H</t>
  </si>
  <si>
    <t>2B</t>
  </si>
  <si>
    <t>3B</t>
  </si>
  <si>
    <t>HR</t>
  </si>
  <si>
    <t>SAC</t>
  </si>
  <si>
    <t>BB</t>
  </si>
  <si>
    <t>SO</t>
  </si>
  <si>
    <t>RBI</t>
  </si>
  <si>
    <t>AVG</t>
  </si>
  <si>
    <t>TEAM</t>
  </si>
  <si>
    <t>Pitcher</t>
  </si>
  <si>
    <t>IP</t>
  </si>
  <si>
    <t>W</t>
  </si>
  <si>
    <t>L</t>
  </si>
  <si>
    <t>AP</t>
  </si>
  <si>
    <t>CG</t>
  </si>
  <si>
    <t>SV</t>
  </si>
  <si>
    <t>K</t>
  </si>
  <si>
    <t>BS</t>
  </si>
  <si>
    <t>RA</t>
  </si>
  <si>
    <t>Reserve</t>
  </si>
  <si>
    <t>Rick</t>
  </si>
  <si>
    <t>Andy</t>
  </si>
  <si>
    <t>Guest Appearance</t>
  </si>
  <si>
    <t>Fran</t>
  </si>
  <si>
    <t>Joelle</t>
  </si>
  <si>
    <t>Jon Girard</t>
  </si>
  <si>
    <t>Jason</t>
  </si>
  <si>
    <t>Jon Nadeau</t>
  </si>
  <si>
    <t>Scott</t>
  </si>
  <si>
    <t>Paul</t>
  </si>
  <si>
    <t>Dawn</t>
  </si>
  <si>
    <t>Shane</t>
  </si>
  <si>
    <t>Tony</t>
  </si>
  <si>
    <t>Nicolle</t>
  </si>
  <si>
    <t>Jon G.</t>
  </si>
  <si>
    <t>Lynn</t>
  </si>
  <si>
    <t>Jon L.</t>
  </si>
  <si>
    <t>Jeff</t>
  </si>
  <si>
    <t>Colleen</t>
  </si>
  <si>
    <t>Terry Reagon</t>
  </si>
  <si>
    <t>Brian</t>
  </si>
  <si>
    <t>Nate</t>
  </si>
  <si>
    <t>Melissa</t>
  </si>
  <si>
    <t>Pete</t>
  </si>
  <si>
    <t>Kristine</t>
  </si>
  <si>
    <t>Collean</t>
  </si>
  <si>
    <t>Rick Palma</t>
  </si>
  <si>
    <t>Kim</t>
  </si>
  <si>
    <t>Bill C.</t>
  </si>
  <si>
    <t>Kevin</t>
  </si>
  <si>
    <t>Bill B.</t>
  </si>
  <si>
    <t>Jessie</t>
  </si>
  <si>
    <t>Jim K</t>
  </si>
  <si>
    <t>Bill Chapman</t>
  </si>
  <si>
    <t>Jim K.</t>
  </si>
  <si>
    <t>Devon</t>
  </si>
  <si>
    <t>Marleee</t>
  </si>
  <si>
    <t>Jessica</t>
  </si>
  <si>
    <t>Devin</t>
  </si>
  <si>
    <t>Jon N.</t>
  </si>
  <si>
    <t>Trever</t>
  </si>
  <si>
    <t>Rick P.</t>
  </si>
  <si>
    <t>Marlee</t>
  </si>
  <si>
    <t>Bishop</t>
  </si>
  <si>
    <t>Kelly</t>
  </si>
  <si>
    <t>Umpired game</t>
  </si>
  <si>
    <t xml:space="preserve"> -</t>
  </si>
  <si>
    <t>Jon</t>
  </si>
  <si>
    <t>Jim</t>
  </si>
  <si>
    <t>Aaron</t>
  </si>
  <si>
    <t>Sara (AG)</t>
  </si>
  <si>
    <t>Eric</t>
  </si>
  <si>
    <t>Jason K.</t>
  </si>
  <si>
    <t>Josh Samson</t>
  </si>
  <si>
    <t>Sarah</t>
  </si>
  <si>
    <t xml:space="preserve">Sarah </t>
  </si>
  <si>
    <t>Sarah's Dad</t>
  </si>
  <si>
    <t>Fran (AG)</t>
  </si>
  <si>
    <t>Josh</t>
  </si>
  <si>
    <t>Zach</t>
  </si>
  <si>
    <t>Paul (TT)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</si>
</sst>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2" fontId="0" fillId="2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6"/>
  <sheetViews>
    <sheetView workbookViewId="0" topLeftCell="B1">
      <selection activeCell="A2" sqref="A2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25</v>
      </c>
      <c r="B2" s="2">
        <v>4</v>
      </c>
      <c r="C2" s="2">
        <v>0</v>
      </c>
      <c r="D2" s="2">
        <v>2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2.75">
      <c r="A3" s="2" t="s">
        <v>75</v>
      </c>
      <c r="B3" s="2">
        <v>4</v>
      </c>
      <c r="C3" s="2">
        <v>2</v>
      </c>
      <c r="D3" s="2">
        <v>2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1</v>
      </c>
    </row>
    <row r="4" spans="1:11" ht="12.75">
      <c r="A4" s="2" t="s">
        <v>53</v>
      </c>
      <c r="B4" s="2">
        <v>4</v>
      </c>
      <c r="C4" s="2">
        <v>2</v>
      </c>
      <c r="D4" s="2">
        <v>3</v>
      </c>
      <c r="E4" s="2">
        <v>0</v>
      </c>
      <c r="F4" s="2">
        <v>0</v>
      </c>
      <c r="G4" s="2">
        <v>2</v>
      </c>
      <c r="H4" s="2">
        <v>0</v>
      </c>
      <c r="I4" s="2">
        <v>0</v>
      </c>
      <c r="J4" s="2">
        <v>0</v>
      </c>
      <c r="K4" s="2">
        <v>3</v>
      </c>
    </row>
    <row r="5" spans="1:11" ht="12.75">
      <c r="A5" s="2" t="s">
        <v>32</v>
      </c>
      <c r="B5" s="2">
        <v>4</v>
      </c>
      <c r="C5" s="2">
        <v>3</v>
      </c>
      <c r="D5" s="2">
        <v>3</v>
      </c>
      <c r="E5" s="2">
        <v>0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2.75">
      <c r="A6" s="2" t="s">
        <v>82</v>
      </c>
      <c r="B6" s="2">
        <v>4</v>
      </c>
      <c r="C6" s="2">
        <v>2</v>
      </c>
      <c r="D6" s="2">
        <v>3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3</v>
      </c>
    </row>
    <row r="7" spans="1:11" ht="12.75">
      <c r="A7" s="2" t="s">
        <v>29</v>
      </c>
      <c r="B7" s="2">
        <v>4</v>
      </c>
      <c r="C7" s="2">
        <v>1</v>
      </c>
      <c r="D7" s="2">
        <v>4</v>
      </c>
      <c r="E7" s="2">
        <v>2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3</v>
      </c>
    </row>
    <row r="8" spans="1:11" ht="12.75">
      <c r="A8" s="2" t="s">
        <v>26</v>
      </c>
      <c r="B8" s="2">
        <v>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1</v>
      </c>
      <c r="J8" s="2">
        <v>0</v>
      </c>
      <c r="K8" s="2">
        <v>0</v>
      </c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 t="s">
        <v>13</v>
      </c>
      <c r="B10" s="3">
        <f aca="true" t="shared" si="0" ref="B10:K10">SUM(B2:B8)</f>
        <v>27</v>
      </c>
      <c r="C10" s="3">
        <f t="shared" si="0"/>
        <v>10</v>
      </c>
      <c r="D10" s="3">
        <f t="shared" si="0"/>
        <v>17</v>
      </c>
      <c r="E10" s="3">
        <f t="shared" si="0"/>
        <v>3</v>
      </c>
      <c r="F10" s="3">
        <f t="shared" si="0"/>
        <v>1</v>
      </c>
      <c r="G10" s="3">
        <f t="shared" si="0"/>
        <v>2</v>
      </c>
      <c r="H10" s="3">
        <f t="shared" si="0"/>
        <v>0</v>
      </c>
      <c r="I10" s="3">
        <f t="shared" si="0"/>
        <v>1</v>
      </c>
      <c r="J10" s="3">
        <f t="shared" si="0"/>
        <v>0</v>
      </c>
      <c r="K10" s="3">
        <f t="shared" si="0"/>
        <v>10</v>
      </c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1" t="s">
        <v>14</v>
      </c>
      <c r="B12" s="1" t="s">
        <v>15</v>
      </c>
      <c r="C12" s="1" t="s">
        <v>3</v>
      </c>
      <c r="D12" s="1" t="s">
        <v>7</v>
      </c>
      <c r="E12" s="1" t="s">
        <v>9</v>
      </c>
      <c r="F12" s="1" t="s">
        <v>21</v>
      </c>
      <c r="G12" s="1" t="s">
        <v>16</v>
      </c>
      <c r="H12" s="1" t="s">
        <v>17</v>
      </c>
      <c r="I12" s="1" t="s">
        <v>19</v>
      </c>
      <c r="J12" s="1" t="s">
        <v>22</v>
      </c>
      <c r="K12" s="1" t="s">
        <v>20</v>
      </c>
    </row>
    <row r="13" spans="1:11" ht="12.75">
      <c r="A13" s="2" t="s">
        <v>25</v>
      </c>
      <c r="B13" s="2">
        <v>3</v>
      </c>
      <c r="C13" s="2">
        <v>17</v>
      </c>
      <c r="D13" s="2">
        <v>0</v>
      </c>
      <c r="E13" s="2">
        <v>0</v>
      </c>
      <c r="F13" s="2">
        <v>1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</row>
    <row r="14" spans="1:11" ht="12.75">
      <c r="A14" s="2" t="s">
        <v>26</v>
      </c>
      <c r="B14" s="2">
        <v>1</v>
      </c>
      <c r="C14" s="2">
        <v>9</v>
      </c>
      <c r="D14" s="2">
        <v>3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 t="s">
        <v>13</v>
      </c>
      <c r="B16" s="3">
        <f aca="true" t="shared" si="1" ref="B16:K16">SUM(B13:B14)</f>
        <v>4</v>
      </c>
      <c r="C16" s="3">
        <f t="shared" si="1"/>
        <v>26</v>
      </c>
      <c r="D16" s="3">
        <f t="shared" si="1"/>
        <v>3</v>
      </c>
      <c r="E16" s="3">
        <f t="shared" si="1"/>
        <v>0</v>
      </c>
      <c r="F16" s="3">
        <f t="shared" si="1"/>
        <v>2</v>
      </c>
      <c r="G16" s="3">
        <f t="shared" si="1"/>
        <v>0</v>
      </c>
      <c r="H16" s="3">
        <f t="shared" si="1"/>
        <v>1</v>
      </c>
      <c r="I16" s="3">
        <f t="shared" si="1"/>
        <v>0</v>
      </c>
      <c r="J16" s="3">
        <f t="shared" si="1"/>
        <v>0</v>
      </c>
      <c r="K16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19"/>
  <sheetViews>
    <sheetView workbookViewId="0" topLeftCell="A1">
      <selection activeCell="A1" sqref="A1:K19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67</v>
      </c>
      <c r="B2" s="2">
        <v>4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2.75">
      <c r="A3" s="2" t="s">
        <v>29</v>
      </c>
      <c r="B3" s="2">
        <v>4</v>
      </c>
      <c r="C3" s="2">
        <v>0</v>
      </c>
      <c r="D3" s="2">
        <v>3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2.75">
      <c r="A4" s="2" t="s">
        <v>72</v>
      </c>
      <c r="B4" s="2">
        <v>4</v>
      </c>
      <c r="C4" s="2">
        <v>2</v>
      </c>
      <c r="D4" s="2">
        <v>2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2.75">
      <c r="A5" s="2" t="s">
        <v>73</v>
      </c>
      <c r="B5" s="2">
        <v>4</v>
      </c>
      <c r="C5" s="2">
        <v>1</v>
      </c>
      <c r="D5" s="2">
        <v>2</v>
      </c>
      <c r="E5" s="2">
        <v>1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2">
        <v>1</v>
      </c>
    </row>
    <row r="6" spans="1:11" ht="12.75">
      <c r="A6" s="2" t="s">
        <v>46</v>
      </c>
      <c r="B6" s="2">
        <v>4</v>
      </c>
      <c r="C6" s="2">
        <v>0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</v>
      </c>
    </row>
    <row r="7" spans="1:11" ht="12.75">
      <c r="A7" s="2" t="s">
        <v>52</v>
      </c>
      <c r="B7" s="2">
        <v>4</v>
      </c>
      <c r="C7" s="2">
        <v>0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</row>
    <row r="8" spans="1:11" ht="12.75">
      <c r="A8" s="2" t="s">
        <v>63</v>
      </c>
      <c r="B8" s="2">
        <v>3</v>
      </c>
      <c r="C8" s="2">
        <v>2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ht="12.75">
      <c r="A9" s="2" t="s">
        <v>74</v>
      </c>
      <c r="B9" s="2">
        <v>3</v>
      </c>
      <c r="C9" s="2">
        <v>1</v>
      </c>
      <c r="D9" s="2">
        <v>3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ht="12.75">
      <c r="A10" s="2" t="s">
        <v>51</v>
      </c>
      <c r="B10" s="2">
        <v>3</v>
      </c>
      <c r="C10" s="2">
        <v>0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>
      <c r="A11" s="2" t="s">
        <v>80</v>
      </c>
      <c r="B11" s="2">
        <v>3</v>
      </c>
      <c r="C11" s="2">
        <v>0</v>
      </c>
      <c r="D11" s="2">
        <v>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2</v>
      </c>
    </row>
    <row r="12" spans="1:11" ht="12.75">
      <c r="A12" s="2" t="s">
        <v>34</v>
      </c>
      <c r="B12" s="2">
        <v>3</v>
      </c>
      <c r="C12" s="2">
        <v>0</v>
      </c>
      <c r="D12" s="2">
        <v>3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13</v>
      </c>
      <c r="B14" s="3">
        <f aca="true" t="shared" si="0" ref="B14:K14">SUM(B2:B12)</f>
        <v>39</v>
      </c>
      <c r="C14" s="3">
        <f t="shared" si="0"/>
        <v>6</v>
      </c>
      <c r="D14" s="3">
        <f t="shared" si="0"/>
        <v>20</v>
      </c>
      <c r="E14" s="3">
        <f t="shared" si="0"/>
        <v>2</v>
      </c>
      <c r="F14" s="3">
        <f t="shared" si="0"/>
        <v>1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6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" t="s">
        <v>14</v>
      </c>
      <c r="B16" s="1" t="s">
        <v>15</v>
      </c>
      <c r="C16" s="1" t="s">
        <v>3</v>
      </c>
      <c r="D16" s="1" t="s">
        <v>7</v>
      </c>
      <c r="E16" s="1" t="s">
        <v>9</v>
      </c>
      <c r="F16" s="1" t="s">
        <v>21</v>
      </c>
      <c r="G16" s="1" t="s">
        <v>16</v>
      </c>
      <c r="H16" s="1" t="s">
        <v>17</v>
      </c>
      <c r="I16" s="1" t="s">
        <v>19</v>
      </c>
      <c r="J16" s="1" t="s">
        <v>22</v>
      </c>
      <c r="K16" s="1" t="s">
        <v>20</v>
      </c>
    </row>
    <row r="17" spans="1:11" ht="12.75">
      <c r="A17" s="2" t="s">
        <v>25</v>
      </c>
      <c r="B17" s="2">
        <v>6</v>
      </c>
      <c r="C17" s="2">
        <v>7</v>
      </c>
      <c r="D17" s="2">
        <v>0</v>
      </c>
      <c r="E17" s="2">
        <v>0</v>
      </c>
      <c r="F17" s="2">
        <v>2</v>
      </c>
      <c r="G17" s="2">
        <v>0</v>
      </c>
      <c r="H17" s="2">
        <v>1</v>
      </c>
      <c r="I17" s="2">
        <v>1</v>
      </c>
      <c r="J17" s="2">
        <v>0</v>
      </c>
      <c r="K17" s="2">
        <v>0</v>
      </c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13</v>
      </c>
      <c r="B19" s="3">
        <f aca="true" t="shared" si="1" ref="B19:K19">SUM(B17:B17)</f>
        <v>6</v>
      </c>
      <c r="C19" s="3">
        <f t="shared" si="1"/>
        <v>7</v>
      </c>
      <c r="D19" s="3">
        <f t="shared" si="1"/>
        <v>0</v>
      </c>
      <c r="E19" s="3">
        <f t="shared" si="1"/>
        <v>0</v>
      </c>
      <c r="F19" s="3">
        <f t="shared" si="1"/>
        <v>2</v>
      </c>
      <c r="G19" s="3">
        <f t="shared" si="1"/>
        <v>0</v>
      </c>
      <c r="H19" s="3">
        <f t="shared" si="1"/>
        <v>1</v>
      </c>
      <c r="I19" s="3">
        <f t="shared" si="1"/>
        <v>1</v>
      </c>
      <c r="J19" s="3">
        <f t="shared" si="1"/>
        <v>0</v>
      </c>
      <c r="K19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17"/>
  <sheetViews>
    <sheetView workbookViewId="0" topLeftCell="A1">
      <selection activeCell="A1" sqref="A1:K17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26</v>
      </c>
      <c r="B2" s="2">
        <v>5</v>
      </c>
      <c r="C2" s="2">
        <v>0</v>
      </c>
      <c r="D2" s="2">
        <v>4</v>
      </c>
      <c r="E2" s="2">
        <v>1</v>
      </c>
      <c r="F2" s="2">
        <v>0</v>
      </c>
      <c r="G2" s="2">
        <v>0</v>
      </c>
      <c r="H2" s="2">
        <v>0</v>
      </c>
      <c r="I2" s="2">
        <v>1</v>
      </c>
      <c r="J2" s="2">
        <v>0</v>
      </c>
      <c r="K2" s="2">
        <v>1</v>
      </c>
    </row>
    <row r="3" spans="1:11" ht="12.75">
      <c r="A3" s="2" t="s">
        <v>29</v>
      </c>
      <c r="B3" s="2">
        <v>4</v>
      </c>
      <c r="C3" s="2">
        <v>1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</v>
      </c>
      <c r="K3" s="2">
        <v>1</v>
      </c>
    </row>
    <row r="4" spans="1:11" ht="12.75">
      <c r="A4" s="2" t="s">
        <v>72</v>
      </c>
      <c r="B4" s="2">
        <v>4</v>
      </c>
      <c r="C4" s="2">
        <v>1</v>
      </c>
      <c r="D4" s="2">
        <v>2</v>
      </c>
      <c r="E4" s="2">
        <v>0</v>
      </c>
      <c r="F4" s="2">
        <v>0</v>
      </c>
      <c r="G4" s="2">
        <v>0</v>
      </c>
      <c r="H4" s="2">
        <v>1</v>
      </c>
      <c r="I4" s="2">
        <v>0</v>
      </c>
      <c r="J4" s="2">
        <v>0</v>
      </c>
      <c r="K4" s="2">
        <v>0</v>
      </c>
    </row>
    <row r="5" spans="1:11" ht="12.75">
      <c r="A5" s="2" t="s">
        <v>79</v>
      </c>
      <c r="B5" s="2">
        <v>5</v>
      </c>
      <c r="C5" s="2">
        <v>0</v>
      </c>
      <c r="D5" s="2">
        <v>3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2.75">
      <c r="A6" s="2" t="s">
        <v>63</v>
      </c>
      <c r="B6" s="2">
        <v>4</v>
      </c>
      <c r="C6" s="2">
        <v>1</v>
      </c>
      <c r="D6" s="2">
        <v>3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</v>
      </c>
    </row>
    <row r="7" spans="1:11" ht="12.75">
      <c r="A7" s="2" t="s">
        <v>46</v>
      </c>
      <c r="B7" s="2">
        <v>4</v>
      </c>
      <c r="C7" s="2">
        <v>0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</row>
    <row r="8" spans="1:11" ht="12.75">
      <c r="A8" s="2" t="s">
        <v>25</v>
      </c>
      <c r="B8" s="2">
        <v>4</v>
      </c>
      <c r="C8" s="2">
        <v>1</v>
      </c>
      <c r="D8" s="2">
        <v>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ht="12.75">
      <c r="A9" s="2" t="s">
        <v>81</v>
      </c>
      <c r="B9" s="2">
        <v>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</row>
    <row r="10" spans="1:11" ht="12.75">
      <c r="A10" s="2" t="s">
        <v>76</v>
      </c>
      <c r="B10" s="2">
        <v>4</v>
      </c>
      <c r="C10" s="2">
        <v>1</v>
      </c>
      <c r="D10" s="2">
        <v>3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 t="s">
        <v>13</v>
      </c>
      <c r="B12" s="3">
        <f aca="true" t="shared" si="0" ref="B12:K12">SUM(B2:B10)</f>
        <v>38</v>
      </c>
      <c r="C12" s="3">
        <f t="shared" si="0"/>
        <v>5</v>
      </c>
      <c r="D12" s="3">
        <f t="shared" si="0"/>
        <v>19</v>
      </c>
      <c r="E12" s="3">
        <f t="shared" si="0"/>
        <v>1</v>
      </c>
      <c r="F12" s="3">
        <f t="shared" si="0"/>
        <v>0</v>
      </c>
      <c r="G12" s="3">
        <f t="shared" si="0"/>
        <v>0</v>
      </c>
      <c r="H12" s="3">
        <f t="shared" si="0"/>
        <v>1</v>
      </c>
      <c r="I12" s="3">
        <f t="shared" si="0"/>
        <v>1</v>
      </c>
      <c r="J12" s="3">
        <f t="shared" si="0"/>
        <v>1</v>
      </c>
      <c r="K12" s="3">
        <f t="shared" si="0"/>
        <v>5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1" t="s">
        <v>14</v>
      </c>
      <c r="B14" s="1" t="s">
        <v>15</v>
      </c>
      <c r="C14" s="1" t="s">
        <v>3</v>
      </c>
      <c r="D14" s="1" t="s">
        <v>7</v>
      </c>
      <c r="E14" s="1" t="s">
        <v>9</v>
      </c>
      <c r="F14" s="1" t="s">
        <v>21</v>
      </c>
      <c r="G14" s="1" t="s">
        <v>16</v>
      </c>
      <c r="H14" s="1" t="s">
        <v>17</v>
      </c>
      <c r="I14" s="1" t="s">
        <v>19</v>
      </c>
      <c r="J14" s="1" t="s">
        <v>22</v>
      </c>
      <c r="K14" s="1" t="s">
        <v>20</v>
      </c>
    </row>
    <row r="15" spans="1:11" ht="12.75">
      <c r="A15" s="2" t="s">
        <v>25</v>
      </c>
      <c r="B15" s="2">
        <v>6</v>
      </c>
      <c r="C15" s="2">
        <v>9</v>
      </c>
      <c r="D15" s="2">
        <v>0</v>
      </c>
      <c r="E15" s="2">
        <v>0</v>
      </c>
      <c r="F15" s="2">
        <v>1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 t="s">
        <v>13</v>
      </c>
      <c r="B17" s="3">
        <f aca="true" t="shared" si="1" ref="B17:K17">SUM(B15:B15)</f>
        <v>6</v>
      </c>
      <c r="C17" s="3">
        <f t="shared" si="1"/>
        <v>9</v>
      </c>
      <c r="D17" s="3">
        <f t="shared" si="1"/>
        <v>0</v>
      </c>
      <c r="E17" s="3">
        <f t="shared" si="1"/>
        <v>0</v>
      </c>
      <c r="F17" s="3">
        <f t="shared" si="1"/>
        <v>1</v>
      </c>
      <c r="G17" s="3">
        <f t="shared" si="1"/>
        <v>0</v>
      </c>
      <c r="H17" s="3">
        <f t="shared" si="1"/>
        <v>1</v>
      </c>
      <c r="I17" s="3">
        <f t="shared" si="1"/>
        <v>1</v>
      </c>
      <c r="J17" s="3">
        <f t="shared" si="1"/>
        <v>0</v>
      </c>
      <c r="K17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18"/>
  <sheetViews>
    <sheetView workbookViewId="0" topLeftCell="A1">
      <selection activeCell="A1" sqref="A1:K18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26</v>
      </c>
      <c r="B2" s="2">
        <v>4</v>
      </c>
      <c r="C2" s="2">
        <v>2</v>
      </c>
      <c r="D2" s="2">
        <v>3</v>
      </c>
      <c r="E2" s="2">
        <v>0</v>
      </c>
      <c r="F2" s="2">
        <v>1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2.75">
      <c r="A3" s="2" t="s">
        <v>64</v>
      </c>
      <c r="B3" s="2">
        <v>4</v>
      </c>
      <c r="C3" s="2">
        <v>1</v>
      </c>
      <c r="D3" s="2">
        <v>1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1</v>
      </c>
    </row>
    <row r="4" spans="1:11" ht="12.75">
      <c r="A4" s="2" t="s">
        <v>79</v>
      </c>
      <c r="B4" s="2">
        <v>4</v>
      </c>
      <c r="C4" s="2">
        <v>1</v>
      </c>
      <c r="D4" s="2">
        <v>1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2.75">
      <c r="A5" s="2" t="s">
        <v>77</v>
      </c>
      <c r="B5" s="2">
        <v>4</v>
      </c>
      <c r="C5" s="2">
        <v>3</v>
      </c>
      <c r="D5" s="2">
        <v>3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</v>
      </c>
    </row>
    <row r="6" spans="1:11" ht="12.75">
      <c r="A6" s="2" t="s">
        <v>78</v>
      </c>
      <c r="B6" s="2">
        <v>4</v>
      </c>
      <c r="C6" s="2">
        <v>2</v>
      </c>
      <c r="D6" s="2">
        <v>3</v>
      </c>
      <c r="E6" s="2">
        <v>1</v>
      </c>
      <c r="F6" s="2">
        <v>0</v>
      </c>
      <c r="G6" s="2">
        <v>1</v>
      </c>
      <c r="H6" s="2">
        <v>0</v>
      </c>
      <c r="I6" s="2">
        <v>0</v>
      </c>
      <c r="J6" s="2">
        <v>0</v>
      </c>
      <c r="K6" s="2">
        <v>5</v>
      </c>
    </row>
    <row r="7" spans="1:11" ht="12.75">
      <c r="A7" s="2" t="s">
        <v>29</v>
      </c>
      <c r="B7" s="2">
        <v>4</v>
      </c>
      <c r="C7" s="2">
        <v>0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</row>
    <row r="8" spans="1:11" ht="12.75">
      <c r="A8" s="2" t="s">
        <v>25</v>
      </c>
      <c r="B8" s="2">
        <v>4</v>
      </c>
      <c r="C8" s="2">
        <v>0</v>
      </c>
      <c r="D8" s="2">
        <v>1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ht="12.75">
      <c r="A9" s="2" t="s">
        <v>46</v>
      </c>
      <c r="B9" s="2">
        <v>4</v>
      </c>
      <c r="C9" s="2">
        <v>0</v>
      </c>
      <c r="D9" s="2">
        <v>3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</row>
    <row r="10" spans="1:11" ht="12.75">
      <c r="A10" s="2" t="s">
        <v>34</v>
      </c>
      <c r="B10" s="2">
        <v>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>
      <c r="A11" s="2" t="s">
        <v>63</v>
      </c>
      <c r="B11" s="2">
        <v>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 t="s">
        <v>13</v>
      </c>
      <c r="B13" s="3">
        <f aca="true" t="shared" si="0" ref="B13:K13">SUM(B2:B11)</f>
        <v>38</v>
      </c>
      <c r="C13" s="3">
        <f t="shared" si="0"/>
        <v>9</v>
      </c>
      <c r="D13" s="3">
        <f t="shared" si="0"/>
        <v>17</v>
      </c>
      <c r="E13" s="3">
        <f t="shared" si="0"/>
        <v>2</v>
      </c>
      <c r="F13" s="3">
        <f t="shared" si="0"/>
        <v>1</v>
      </c>
      <c r="G13" s="3">
        <f t="shared" si="0"/>
        <v>1</v>
      </c>
      <c r="H13" s="3">
        <f t="shared" si="0"/>
        <v>1</v>
      </c>
      <c r="I13" s="3">
        <f t="shared" si="0"/>
        <v>0</v>
      </c>
      <c r="J13" s="3">
        <f t="shared" si="0"/>
        <v>0</v>
      </c>
      <c r="K13" s="3">
        <f t="shared" si="0"/>
        <v>9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1" t="s">
        <v>14</v>
      </c>
      <c r="B15" s="1" t="s">
        <v>15</v>
      </c>
      <c r="C15" s="1" t="s">
        <v>3</v>
      </c>
      <c r="D15" s="1" t="s">
        <v>7</v>
      </c>
      <c r="E15" s="1" t="s">
        <v>9</v>
      </c>
      <c r="F15" s="1" t="s">
        <v>21</v>
      </c>
      <c r="G15" s="1" t="s">
        <v>16</v>
      </c>
      <c r="H15" s="1" t="s">
        <v>17</v>
      </c>
      <c r="I15" s="1" t="s">
        <v>19</v>
      </c>
      <c r="J15" s="1" t="s">
        <v>22</v>
      </c>
      <c r="K15" s="1" t="s">
        <v>20</v>
      </c>
    </row>
    <row r="16" spans="1:11" ht="12.75">
      <c r="A16" s="2" t="s">
        <v>25</v>
      </c>
      <c r="B16" s="2">
        <v>7</v>
      </c>
      <c r="C16" s="2">
        <v>12</v>
      </c>
      <c r="D16" s="2">
        <v>1</v>
      </c>
      <c r="E16" s="2">
        <v>0</v>
      </c>
      <c r="F16" s="2">
        <v>1</v>
      </c>
      <c r="G16" s="2">
        <v>0</v>
      </c>
      <c r="H16" s="2">
        <v>1</v>
      </c>
      <c r="I16" s="2">
        <v>1</v>
      </c>
      <c r="J16" s="2">
        <v>0</v>
      </c>
      <c r="K16" s="2">
        <v>0</v>
      </c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 t="s">
        <v>13</v>
      </c>
      <c r="B18" s="3">
        <f aca="true" t="shared" si="1" ref="B18:K18">SUM(B16:B16)</f>
        <v>7</v>
      </c>
      <c r="C18" s="3">
        <f t="shared" si="1"/>
        <v>12</v>
      </c>
      <c r="D18" s="3">
        <f t="shared" si="1"/>
        <v>1</v>
      </c>
      <c r="E18" s="3">
        <f t="shared" si="1"/>
        <v>0</v>
      </c>
      <c r="F18" s="3">
        <f t="shared" si="1"/>
        <v>1</v>
      </c>
      <c r="G18" s="3">
        <f t="shared" si="1"/>
        <v>0</v>
      </c>
      <c r="H18" s="3">
        <f t="shared" si="1"/>
        <v>1</v>
      </c>
      <c r="I18" s="3">
        <f t="shared" si="1"/>
        <v>1</v>
      </c>
      <c r="J18" s="3">
        <f t="shared" si="1"/>
        <v>0</v>
      </c>
      <c r="K18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K19"/>
  <sheetViews>
    <sheetView workbookViewId="0" topLeftCell="A1">
      <selection activeCell="M14" sqref="M14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79</v>
      </c>
      <c r="B2" s="2">
        <v>4</v>
      </c>
      <c r="C2" s="2">
        <v>1</v>
      </c>
      <c r="D2" s="2">
        <v>3</v>
      </c>
      <c r="E2" s="2">
        <v>1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2.75">
      <c r="A3" s="2" t="s">
        <v>72</v>
      </c>
      <c r="B3" s="2">
        <v>3</v>
      </c>
      <c r="C3" s="2">
        <v>1</v>
      </c>
      <c r="D3" s="2">
        <v>2</v>
      </c>
      <c r="E3" s="2">
        <v>0</v>
      </c>
      <c r="F3" s="2">
        <v>0</v>
      </c>
      <c r="G3" s="2">
        <v>0</v>
      </c>
      <c r="H3" s="2">
        <v>1</v>
      </c>
      <c r="I3" s="2">
        <v>0</v>
      </c>
      <c r="J3" s="2">
        <v>0</v>
      </c>
      <c r="K3" s="2">
        <v>0</v>
      </c>
    </row>
    <row r="4" spans="1:11" ht="12.75">
      <c r="A4" s="2" t="s">
        <v>26</v>
      </c>
      <c r="B4" s="2">
        <v>3</v>
      </c>
      <c r="C4" s="2">
        <v>1</v>
      </c>
      <c r="D4" s="2">
        <v>2</v>
      </c>
      <c r="E4" s="2">
        <v>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2.75">
      <c r="A5" s="2" t="s">
        <v>83</v>
      </c>
      <c r="B5" s="2">
        <v>3</v>
      </c>
      <c r="C5" s="2">
        <v>0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</v>
      </c>
    </row>
    <row r="6" spans="1:11" ht="12.75">
      <c r="A6" s="2" t="s">
        <v>29</v>
      </c>
      <c r="B6" s="2">
        <v>2</v>
      </c>
      <c r="C6" s="2">
        <v>1</v>
      </c>
      <c r="D6" s="2">
        <v>1</v>
      </c>
      <c r="E6" s="2">
        <v>1</v>
      </c>
      <c r="F6" s="2">
        <v>0</v>
      </c>
      <c r="G6" s="2">
        <v>0</v>
      </c>
      <c r="H6" s="2">
        <v>1</v>
      </c>
      <c r="I6" s="2">
        <v>0</v>
      </c>
      <c r="J6" s="2">
        <v>0</v>
      </c>
      <c r="K6" s="2">
        <v>0</v>
      </c>
    </row>
    <row r="7" spans="1:11" ht="12.75">
      <c r="A7" s="2" t="s">
        <v>34</v>
      </c>
      <c r="B7" s="2">
        <v>3</v>
      </c>
      <c r="C7" s="2">
        <v>1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2</v>
      </c>
    </row>
    <row r="8" spans="1:11" ht="12.75">
      <c r="A8" s="2" t="s">
        <v>77</v>
      </c>
      <c r="B8" s="2">
        <v>3</v>
      </c>
      <c r="C8" s="2">
        <v>1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2</v>
      </c>
      <c r="J8" s="2">
        <v>0</v>
      </c>
      <c r="K8" s="2">
        <v>1</v>
      </c>
    </row>
    <row r="9" spans="1:11" ht="12.75">
      <c r="A9" s="2" t="s">
        <v>84</v>
      </c>
      <c r="B9" s="2">
        <v>3</v>
      </c>
      <c r="C9" s="2">
        <v>0</v>
      </c>
      <c r="D9" s="2">
        <v>2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2</v>
      </c>
    </row>
    <row r="10" spans="1:11" ht="12.75">
      <c r="A10" s="2" t="s">
        <v>35</v>
      </c>
      <c r="B10" s="2">
        <v>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2</v>
      </c>
      <c r="I10" s="2">
        <v>0</v>
      </c>
      <c r="J10" s="2">
        <v>0</v>
      </c>
      <c r="K10" s="2">
        <v>0</v>
      </c>
    </row>
    <row r="11" spans="1:11" ht="12.75">
      <c r="A11" s="2" t="s">
        <v>63</v>
      </c>
      <c r="B11" s="2">
        <v>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>
      <c r="A12" s="2" t="s">
        <v>59</v>
      </c>
      <c r="B12" s="2">
        <v>3</v>
      </c>
      <c r="C12" s="2">
        <v>0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13</v>
      </c>
      <c r="B14" s="3">
        <f aca="true" t="shared" si="0" ref="B14:K14">SUM(B2:B12)</f>
        <v>31</v>
      </c>
      <c r="C14" s="3">
        <f t="shared" si="0"/>
        <v>6</v>
      </c>
      <c r="D14" s="3">
        <f t="shared" si="0"/>
        <v>14</v>
      </c>
      <c r="E14" s="3">
        <f t="shared" si="0"/>
        <v>4</v>
      </c>
      <c r="F14" s="3">
        <f t="shared" si="0"/>
        <v>0</v>
      </c>
      <c r="G14" s="3">
        <f t="shared" si="0"/>
        <v>0</v>
      </c>
      <c r="H14" s="3">
        <f t="shared" si="0"/>
        <v>4</v>
      </c>
      <c r="I14" s="3">
        <f t="shared" si="0"/>
        <v>2</v>
      </c>
      <c r="J14" s="3">
        <f t="shared" si="0"/>
        <v>0</v>
      </c>
      <c r="K14" s="3">
        <f t="shared" si="0"/>
        <v>6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" t="s">
        <v>14</v>
      </c>
      <c r="B16" s="1" t="s">
        <v>15</v>
      </c>
      <c r="C16" s="1" t="s">
        <v>3</v>
      </c>
      <c r="D16" s="1" t="s">
        <v>7</v>
      </c>
      <c r="E16" s="1" t="s">
        <v>9</v>
      </c>
      <c r="F16" s="1" t="s">
        <v>21</v>
      </c>
      <c r="G16" s="1" t="s">
        <v>16</v>
      </c>
      <c r="H16" s="1" t="s">
        <v>17</v>
      </c>
      <c r="I16" s="1" t="s">
        <v>19</v>
      </c>
      <c r="J16" s="1" t="s">
        <v>22</v>
      </c>
      <c r="K16" s="1" t="s">
        <v>20</v>
      </c>
    </row>
    <row r="17" spans="1:11" ht="12.75">
      <c r="A17" s="2" t="s">
        <v>26</v>
      </c>
      <c r="B17" s="2">
        <v>7</v>
      </c>
      <c r="C17" s="2">
        <v>18</v>
      </c>
      <c r="D17" s="2">
        <v>0</v>
      </c>
      <c r="E17" s="2">
        <v>0</v>
      </c>
      <c r="F17" s="2">
        <v>3</v>
      </c>
      <c r="G17" s="2">
        <v>0</v>
      </c>
      <c r="H17" s="2">
        <v>1</v>
      </c>
      <c r="I17" s="2">
        <v>1</v>
      </c>
      <c r="J17" s="2">
        <v>0</v>
      </c>
      <c r="K17" s="2">
        <v>0</v>
      </c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13</v>
      </c>
      <c r="B19" s="3">
        <f aca="true" t="shared" si="1" ref="B19:K19">SUM(B17:B17)</f>
        <v>7</v>
      </c>
      <c r="C19" s="3">
        <f t="shared" si="1"/>
        <v>18</v>
      </c>
      <c r="D19" s="3">
        <f t="shared" si="1"/>
        <v>0</v>
      </c>
      <c r="E19" s="3">
        <f t="shared" si="1"/>
        <v>0</v>
      </c>
      <c r="F19" s="3">
        <f t="shared" si="1"/>
        <v>3</v>
      </c>
      <c r="G19" s="3">
        <f t="shared" si="1"/>
        <v>0</v>
      </c>
      <c r="H19" s="3">
        <f t="shared" si="1"/>
        <v>1</v>
      </c>
      <c r="I19" s="3">
        <f t="shared" si="1"/>
        <v>1</v>
      </c>
      <c r="J19" s="3">
        <f t="shared" si="1"/>
        <v>0</v>
      </c>
      <c r="K19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K20"/>
  <sheetViews>
    <sheetView workbookViewId="0" topLeftCell="A1">
      <selection activeCell="A1" sqref="A1:K20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34</v>
      </c>
      <c r="B2" s="2">
        <v>3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2.75">
      <c r="A3" s="2" t="s">
        <v>29</v>
      </c>
      <c r="B3" s="2">
        <v>3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2.75">
      <c r="A4" s="2" t="s">
        <v>46</v>
      </c>
      <c r="B4" s="2">
        <v>3</v>
      </c>
      <c r="C4" s="2">
        <v>1</v>
      </c>
      <c r="D4" s="2">
        <v>2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2.75">
      <c r="A5" s="2" t="s">
        <v>77</v>
      </c>
      <c r="B5" s="2">
        <v>3</v>
      </c>
      <c r="C5" s="2">
        <v>1</v>
      </c>
      <c r="D5" s="2">
        <v>1</v>
      </c>
      <c r="E5" s="2">
        <v>0</v>
      </c>
      <c r="F5" s="2">
        <v>0</v>
      </c>
      <c r="G5" s="2">
        <v>1</v>
      </c>
      <c r="H5" s="2">
        <v>0</v>
      </c>
      <c r="I5" s="2">
        <v>1</v>
      </c>
      <c r="J5" s="2">
        <v>0</v>
      </c>
      <c r="K5" s="2">
        <v>2</v>
      </c>
    </row>
    <row r="6" spans="1:11" ht="12.75">
      <c r="A6" s="2" t="s">
        <v>52</v>
      </c>
      <c r="B6" s="2">
        <v>3</v>
      </c>
      <c r="C6" s="2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12.75">
      <c r="A7" s="2" t="s">
        <v>63</v>
      </c>
      <c r="B7" s="2">
        <v>3</v>
      </c>
      <c r="C7" s="2">
        <v>1</v>
      </c>
      <c r="D7" s="2">
        <v>3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12.75">
      <c r="A8" s="2" t="s">
        <v>26</v>
      </c>
      <c r="B8" s="2">
        <v>3</v>
      </c>
      <c r="C8" s="2">
        <v>1</v>
      </c>
      <c r="D8" s="2">
        <v>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</v>
      </c>
    </row>
    <row r="9" spans="1:11" ht="12.75">
      <c r="A9" s="2" t="s">
        <v>64</v>
      </c>
      <c r="B9" s="2">
        <v>3</v>
      </c>
      <c r="C9" s="2">
        <v>1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ht="12.75">
      <c r="A10" s="2" t="s">
        <v>25</v>
      </c>
      <c r="B10" s="2">
        <v>2</v>
      </c>
      <c r="C10" s="2">
        <v>1</v>
      </c>
      <c r="D10" s="2">
        <v>1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2</v>
      </c>
    </row>
    <row r="11" spans="1:11" ht="12.75">
      <c r="A11" s="2" t="s">
        <v>79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1</v>
      </c>
    </row>
    <row r="12" spans="1:11" ht="12.75">
      <c r="A12" s="2" t="s">
        <v>59</v>
      </c>
      <c r="B12" s="2">
        <v>2</v>
      </c>
      <c r="C12" s="2">
        <v>0</v>
      </c>
      <c r="D12" s="2">
        <v>2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</row>
    <row r="13" spans="1:11" ht="12.75">
      <c r="A13" s="2" t="s">
        <v>35</v>
      </c>
      <c r="B13" s="2">
        <v>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 t="s">
        <v>13</v>
      </c>
      <c r="B15" s="3">
        <f aca="true" t="shared" si="0" ref="B15:K15">SUM(B2:B13)</f>
        <v>31</v>
      </c>
      <c r="C15" s="3">
        <f t="shared" si="0"/>
        <v>7</v>
      </c>
      <c r="D15" s="3">
        <f t="shared" si="0"/>
        <v>13</v>
      </c>
      <c r="E15" s="3">
        <f t="shared" si="0"/>
        <v>1</v>
      </c>
      <c r="F15" s="3">
        <f t="shared" si="0"/>
        <v>1</v>
      </c>
      <c r="G15" s="3">
        <f t="shared" si="0"/>
        <v>1</v>
      </c>
      <c r="H15" s="3">
        <f t="shared" si="0"/>
        <v>0</v>
      </c>
      <c r="I15" s="3">
        <f t="shared" si="0"/>
        <v>2</v>
      </c>
      <c r="J15" s="3">
        <f t="shared" si="0"/>
        <v>1</v>
      </c>
      <c r="K15" s="3">
        <f t="shared" si="0"/>
        <v>7</v>
      </c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1" t="s">
        <v>14</v>
      </c>
      <c r="B17" s="1" t="s">
        <v>15</v>
      </c>
      <c r="C17" s="1" t="s">
        <v>3</v>
      </c>
      <c r="D17" s="1" t="s">
        <v>7</v>
      </c>
      <c r="E17" s="1" t="s">
        <v>9</v>
      </c>
      <c r="F17" s="1" t="s">
        <v>21</v>
      </c>
      <c r="G17" s="1" t="s">
        <v>16</v>
      </c>
      <c r="H17" s="1" t="s">
        <v>17</v>
      </c>
      <c r="I17" s="1" t="s">
        <v>19</v>
      </c>
      <c r="J17" s="1" t="s">
        <v>22</v>
      </c>
      <c r="K17" s="1" t="s">
        <v>20</v>
      </c>
    </row>
    <row r="18" spans="1:11" ht="12.75">
      <c r="A18" s="2" t="s">
        <v>25</v>
      </c>
      <c r="B18" s="2">
        <v>6</v>
      </c>
      <c r="C18" s="2">
        <v>11</v>
      </c>
      <c r="D18" s="2">
        <v>1</v>
      </c>
      <c r="E18" s="2">
        <v>2</v>
      </c>
      <c r="F18" s="2">
        <v>2</v>
      </c>
      <c r="G18" s="2">
        <v>0</v>
      </c>
      <c r="H18" s="2">
        <v>1</v>
      </c>
      <c r="I18" s="2">
        <v>1</v>
      </c>
      <c r="J18" s="2">
        <v>0</v>
      </c>
      <c r="K18" s="2">
        <v>0</v>
      </c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 t="s">
        <v>13</v>
      </c>
      <c r="B20" s="3">
        <f aca="true" t="shared" si="1" ref="B20:K20">SUM(B18:B18)</f>
        <v>6</v>
      </c>
      <c r="C20" s="3">
        <f t="shared" si="1"/>
        <v>11</v>
      </c>
      <c r="D20" s="3">
        <f t="shared" si="1"/>
        <v>1</v>
      </c>
      <c r="E20" s="3">
        <f t="shared" si="1"/>
        <v>2</v>
      </c>
      <c r="F20" s="3">
        <f t="shared" si="1"/>
        <v>2</v>
      </c>
      <c r="G20" s="3">
        <f t="shared" si="1"/>
        <v>0</v>
      </c>
      <c r="H20" s="3">
        <f t="shared" si="1"/>
        <v>1</v>
      </c>
      <c r="I20" s="3">
        <f t="shared" si="1"/>
        <v>1</v>
      </c>
      <c r="J20" s="3">
        <f t="shared" si="1"/>
        <v>0</v>
      </c>
      <c r="K20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M59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2.7109375" style="0" customWidth="1"/>
    <col min="2" max="13" width="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8</v>
      </c>
      <c r="L1" s="1" t="s">
        <v>11</v>
      </c>
      <c r="M1" s="1" t="s">
        <v>12</v>
      </c>
    </row>
    <row r="2" spans="1:13" ht="12.75">
      <c r="A2" s="2" t="s">
        <v>26</v>
      </c>
      <c r="B2" s="2">
        <v>13</v>
      </c>
      <c r="C2" s="2">
        <f>'Game 1'!B8+'Game 2'!B10+'Game 3'!B11+'Game 4'!B9+'Game 5'!B10+'Game 6'!B10+'Game 9'!B8+'Game 11'!B2+'Game 12'!B2+'Playoffs 1'!B4+'Playoffs 2'!B8</f>
        <v>42</v>
      </c>
      <c r="D2" s="2">
        <f>'Game 1'!C8+'Game 2'!C10+'Game 3'!C11+'Game 4'!C9+'Game 5'!C10+'Game 6'!C10+'Game 9'!C8+'Game 11'!C2+'Game 12'!C2+'Playoffs 1'!C4+'Playoffs 2'!C8</f>
        <v>10</v>
      </c>
      <c r="E2" s="2">
        <f>'Game 1'!D8+'Game 2'!D10+'Game 3'!D11+'Game 4'!D9+'Game 5'!D10+'Game 6'!D10+'Game 9'!D8+'Game 11'!D2+'Game 12'!D2+'Playoffs 1'!D4+'Playoffs 2'!D8</f>
        <v>25</v>
      </c>
      <c r="F2" s="2">
        <f>'Game 1'!E8+'Game 2'!E10+'Game 3'!E11+'Game 4'!E9+'Game 5'!E10+'Game 6'!E10+'Game 9'!E8+'Game 11'!E2+'Game 12'!E2+'Playoffs 1'!E4+'Playoffs 2'!E8</f>
        <v>2</v>
      </c>
      <c r="G2" s="2">
        <f>'Game 1'!F8+'Game 2'!F10+'Game 3'!F11+'Game 4'!F9+'Game 5'!F10+'Game 6'!F10+'Game 9'!F8+'Game 11'!F2+'Game 12'!F2+'Playoffs 1'!F4+'Playoffs 2'!F8</f>
        <v>1</v>
      </c>
      <c r="H2" s="2">
        <f>'Game 1'!G8+'Game 2'!G10+'Game 3'!G11+'Game 4'!G9+'Game 5'!G10+'Game 6'!G10+'Game 9'!G8+'Game 11'!G2+'Game 12'!G2+'Playoffs 1'!G4+'Playoffs 2'!G8</f>
        <v>0</v>
      </c>
      <c r="I2" s="2">
        <f>'Game 1'!H8+'Game 2'!H10+'Game 3'!H11+'Game 4'!H9+'Game 5'!H10+'Game 6'!H10+'Game 9'!H8+'Game 11'!H2+'Game 12'!H2+'Playoffs 1'!H4+'Playoffs 2'!H8</f>
        <v>0</v>
      </c>
      <c r="J2" s="2">
        <f>'Game 1'!I8+'Game 2'!I10+'Game 3'!I11+'Game 4'!I9+'Game 5'!I10+'Game 6'!I10+'Game 9'!I8+'Game 11'!I2+'Game 12'!I2+'Playoffs 1'!I4+'Playoffs 2'!I8</f>
        <v>4</v>
      </c>
      <c r="K2" s="2">
        <f>'Game 1'!J8+'Game 2'!J10+'Game 3'!J11+'Game 4'!J9+'Game 5'!J10+'Game 6'!J10+'Game 9'!J8+'Game 11'!J2+'Game 12'!J2+'Playoffs 1'!J4+'Playoffs 2'!J8</f>
        <v>1</v>
      </c>
      <c r="L2" s="2">
        <f>'Game 1'!K8+'Game 2'!K10+'Game 3'!K11+'Game 4'!K9+'Game 5'!K10+'Game 6'!K10+'Game 9'!K8+'Game 11'!K2+'Game 12'!K2+'Playoffs 1'!K4+'Playoffs 2'!K8</f>
        <v>7</v>
      </c>
      <c r="M2" s="4">
        <f aca="true" t="shared" si="0" ref="M2:M32">E2/C2</f>
        <v>0.5952380952380952</v>
      </c>
    </row>
    <row r="3" spans="1:13" ht="12.75">
      <c r="A3" s="2" t="s">
        <v>29</v>
      </c>
      <c r="B3" s="2">
        <v>11</v>
      </c>
      <c r="C3" s="2">
        <f>'Game 1'!B7+'Game 2'!B3+'Game 6'!B3+'Game 7'!B7+'Game 9'!B6+'Game 10'!B3+'Game 11'!B3+'Game 12'!B7+'Playoffs 1'!B6+'Playoffs 2'!B3</f>
        <v>35</v>
      </c>
      <c r="D3" s="2">
        <f>'Game 1'!C7+'Game 2'!C3+'Game 6'!C3+'Game 7'!C7+'Game 9'!C6+'Game 10'!C3+'Game 11'!C3+'Game 12'!C7+'Playoffs 1'!C6+'Playoffs 2'!C3</f>
        <v>7</v>
      </c>
      <c r="E3" s="2">
        <f>'Game 1'!D7+'Game 2'!D3+'Game 6'!D3+'Game 7'!D7+'Game 9'!D6+'Game 10'!D3+'Game 11'!D3+'Game 12'!D7+'Playoffs 1'!D6+'Playoffs 2'!D3</f>
        <v>16</v>
      </c>
      <c r="F3" s="2">
        <f>'Game 1'!E7+'Game 2'!E3+'Game 6'!E3+'Game 7'!E7+'Game 9'!E6+'Game 10'!E3+'Game 11'!E3+'Game 12'!E7+'Playoffs 1'!E6+'Playoffs 2'!E3</f>
        <v>4</v>
      </c>
      <c r="G3" s="2">
        <f>'Game 1'!F7+'Game 2'!F3+'Game 6'!F3+'Game 7'!F7+'Game 9'!F6+'Game 10'!F3+'Game 11'!F3+'Game 12'!F7+'Playoffs 1'!F6+'Playoffs 2'!F3</f>
        <v>0</v>
      </c>
      <c r="H3" s="2">
        <f>'Game 1'!G7+'Game 2'!G3+'Game 6'!G3+'Game 7'!G7+'Game 9'!G6+'Game 10'!G3+'Game 11'!G3+'Game 12'!G7+'Playoffs 1'!G6+'Playoffs 2'!G3</f>
        <v>0</v>
      </c>
      <c r="I3" s="2">
        <f>'Game 1'!H7+'Game 2'!H3+'Game 6'!H3+'Game 7'!H7+'Game 9'!H6+'Game 10'!H3+'Game 11'!H3+'Game 12'!H7+'Playoffs 1'!H6+'Playoffs 2'!H3</f>
        <v>2</v>
      </c>
      <c r="J3" s="2">
        <f>'Game 1'!I7+'Game 2'!I3+'Game 6'!I3+'Game 7'!I7+'Game 9'!I6+'Game 10'!I3+'Game 11'!I3+'Game 12'!I7+'Playoffs 1'!I6+'Playoffs 2'!I3</f>
        <v>0</v>
      </c>
      <c r="K3" s="2">
        <f>'Game 1'!J7+'Game 2'!J3+'Game 6'!J3+'Game 7'!J7+'Game 9'!J6+'Game 10'!J3+'Game 11'!J3+'Game 12'!J7+'Playoffs 1'!J6+'Playoffs 2'!J3</f>
        <v>1</v>
      </c>
      <c r="L3" s="2">
        <f>'Game 1'!K7+'Game 2'!K3+'Game 6'!K3+'Game 7'!K7+'Game 9'!K6+'Game 10'!K3+'Game 11'!K3+'Game 12'!K7+'Playoffs 1'!K6+'Playoffs 2'!K3</f>
        <v>8</v>
      </c>
      <c r="M3" s="4">
        <f t="shared" si="0"/>
        <v>0.45714285714285713</v>
      </c>
    </row>
    <row r="4" spans="1:13" ht="12.75">
      <c r="A4" s="2" t="s">
        <v>25</v>
      </c>
      <c r="B4" s="2">
        <v>11</v>
      </c>
      <c r="C4" s="2">
        <f>'Game 1'!B2+'Game 2'!B2+'Game 3'!B2+'Game 5'!B2+'Game 6'!B6+'Game 7'!B8+'Game 9'!B9+'Game 10'!B10+'Game 11'!B8+'Game 12'!B8+'Playoffs 2'!B10</f>
        <v>42</v>
      </c>
      <c r="D4" s="2">
        <f>'Game 1'!C2+'Game 2'!C2+'Game 3'!C2+'Game 5'!C2+'Game 6'!C6+'Game 7'!C8+'Game 9'!C9+'Game 10'!C10+'Game 11'!C8+'Game 12'!C8+'Playoffs 2'!C10</f>
        <v>8</v>
      </c>
      <c r="E4" s="2">
        <f>'Game 1'!D2+'Game 2'!D2+'Game 3'!D2+'Game 5'!D2+'Game 6'!D6+'Game 7'!D8+'Game 9'!D9+'Game 10'!D10+'Game 11'!D8+'Game 12'!D8+'Playoffs 2'!D10</f>
        <v>20</v>
      </c>
      <c r="F4" s="2">
        <f>'Game 1'!E2+'Game 2'!E2+'Game 3'!E2+'Game 5'!E2+'Game 6'!E6+'Game 7'!E8+'Game 9'!E9+'Game 10'!E10+'Game 11'!E8+'Game 12'!E8+'Playoffs 2'!E10</f>
        <v>6</v>
      </c>
      <c r="G4" s="2">
        <f>'Game 1'!F2+'Game 2'!F2+'Game 3'!F2+'Game 5'!F2+'Game 6'!F6+'Game 7'!F8+'Game 9'!F9+'Game 10'!F10+'Game 11'!F8+'Game 12'!F8+'Playoffs 2'!F10</f>
        <v>0</v>
      </c>
      <c r="H4" s="2">
        <f>'Game 1'!G2+'Game 2'!G2+'Game 3'!G2+'Game 5'!G2+'Game 6'!G6+'Game 7'!G8+'Game 9'!G9+'Game 10'!G10+'Game 11'!G8+'Game 12'!G8+'Playoffs 2'!G10</f>
        <v>0</v>
      </c>
      <c r="I4" s="2">
        <f>'Game 1'!H2+'Game 2'!H2+'Game 3'!H2+'Game 5'!H2+'Game 6'!H6+'Game 7'!H8+'Game 9'!H9+'Game 10'!H10+'Game 11'!H8+'Game 12'!H8+'Playoffs 2'!H10</f>
        <v>0</v>
      </c>
      <c r="J4" s="2">
        <f>'Game 1'!I2+'Game 2'!I2+'Game 3'!I2+'Game 5'!I2+'Game 6'!I6+'Game 7'!I8+'Game 9'!I9+'Game 10'!I10+'Game 11'!I8+'Game 12'!I8+'Playoffs 2'!I10</f>
        <v>0</v>
      </c>
      <c r="K4" s="2">
        <f>'Game 1'!J2+'Game 2'!J2+'Game 3'!J2+'Game 5'!J2+'Game 6'!J6+'Game 7'!J8+'Game 9'!J9+'Game 10'!J10+'Game 11'!J8+'Game 12'!J8+'Playoffs 2'!J10</f>
        <v>2</v>
      </c>
      <c r="L4" s="2">
        <f>'Game 1'!K2+'Game 2'!K2+'Game 3'!K2+'Game 5'!K2+'Game 6'!K6+'Game 7'!K8+'Game 9'!K9+'Game 10'!K10+'Game 11'!K8+'Game 12'!K8+'Playoffs 2'!K10</f>
        <v>12</v>
      </c>
      <c r="M4" s="4">
        <f t="shared" si="0"/>
        <v>0.47619047619047616</v>
      </c>
    </row>
    <row r="5" spans="1:13" ht="12.75">
      <c r="A5" s="2" t="s">
        <v>32</v>
      </c>
      <c r="B5" s="2">
        <v>10</v>
      </c>
      <c r="C5" s="2">
        <f>'Game 1'!B5+'Game 2'!B6+'Game 6'!B9+'Game 7'!B3+'Game 9'!B7+'Game 10'!B4+'Game 11'!B4+'Game 12'!B3+'Playoffs 2'!B9</f>
        <v>33</v>
      </c>
      <c r="D5" s="2">
        <f>'Game 1'!C5+'Game 2'!C6+'Game 6'!C9+'Game 7'!C3+'Game 9'!C7+'Game 10'!C4+'Game 11'!C4+'Game 12'!C3+'Playoffs 2'!C9</f>
        <v>11</v>
      </c>
      <c r="E5" s="2">
        <f>'Game 1'!D5+'Game 2'!D6+'Game 6'!D9+'Game 7'!D3+'Game 9'!D7+'Game 10'!D4+'Game 11'!D4+'Game 12'!D3+'Playoffs 2'!D9</f>
        <v>16</v>
      </c>
      <c r="F5" s="2">
        <f>'Game 1'!E5+'Game 2'!E6+'Game 6'!E9+'Game 7'!E3+'Game 9'!E7+'Game 10'!E4+'Game 11'!E4+'Game 12'!E3+'Playoffs 2'!E9</f>
        <v>1</v>
      </c>
      <c r="G5" s="2">
        <f>'Game 1'!F5+'Game 2'!F6+'Game 6'!F9+'Game 7'!F3+'Game 9'!F7+'Game 10'!F4+'Game 11'!F4+'Game 12'!F3+'Playoffs 2'!F9</f>
        <v>1</v>
      </c>
      <c r="H5" s="2">
        <f>'Game 1'!G5+'Game 2'!G6+'Game 6'!G9+'Game 7'!G3+'Game 9'!G7+'Game 10'!G4+'Game 11'!G4+'Game 12'!G3+'Playoffs 2'!G9</f>
        <v>0</v>
      </c>
      <c r="I5" s="2">
        <f>'Game 1'!H5+'Game 2'!H6+'Game 6'!H9+'Game 7'!H3+'Game 9'!H7+'Game 10'!H4+'Game 11'!H4+'Game 12'!H3+'Playoffs 2'!H9</f>
        <v>1</v>
      </c>
      <c r="J5" s="2">
        <f>'Game 1'!I5+'Game 2'!I6+'Game 6'!I9+'Game 7'!I3+'Game 9'!I7+'Game 10'!I4+'Game 11'!I4+'Game 12'!I3+'Playoffs 2'!I9</f>
        <v>1</v>
      </c>
      <c r="K5" s="2">
        <f>'Game 1'!J5+'Game 2'!J6+'Game 6'!J9+'Game 7'!J3+'Game 9'!J7+'Game 10'!J4+'Game 11'!J4+'Game 12'!J3+'Playoffs 2'!J9</f>
        <v>1</v>
      </c>
      <c r="L5" s="2">
        <f>'Game 1'!K5+'Game 2'!K6+'Game 6'!K9+'Game 7'!K3+'Game 9'!K7+'Game 10'!K4+'Game 11'!K4+'Game 12'!K3+'Playoffs 2'!K9</f>
        <v>5</v>
      </c>
      <c r="M5" s="4">
        <f t="shared" si="0"/>
        <v>0.48484848484848486</v>
      </c>
    </row>
    <row r="6" spans="1:13" ht="12.75">
      <c r="A6" s="2" t="s">
        <v>63</v>
      </c>
      <c r="B6" s="2">
        <v>8</v>
      </c>
      <c r="C6" s="2">
        <f>'Game 6'!B5+'Game 7'!B2+'Game 9'!B2+'Game 10'!B8+'Game 11'!B6+'Game 12'!B11+'Playoffs 1'!B11+'Playoffs 2'!B7</f>
        <v>24</v>
      </c>
      <c r="D6" s="2">
        <f>'Game 6'!C5+'Game 7'!C2+'Game 9'!C2+'Game 10'!C8+'Game 11'!C6+'Game 12'!C11+'Playoffs 1'!C11+'Playoffs 2'!C7</f>
        <v>6</v>
      </c>
      <c r="E6" s="2">
        <f>'Game 6'!D5+'Game 7'!D2+'Game 9'!D2+'Game 10'!D8+'Game 11'!D6+'Game 12'!D11+'Playoffs 1'!D11+'Playoffs 2'!D7</f>
        <v>10</v>
      </c>
      <c r="F6" s="2">
        <f>'Game 6'!E5+'Game 7'!E2+'Game 9'!E2+'Game 10'!E8+'Game 11'!E6+'Game 12'!E11+'Playoffs 1'!E11+'Playoffs 2'!E7</f>
        <v>0</v>
      </c>
      <c r="G6" s="2">
        <f>'Game 6'!F5+'Game 7'!F2+'Game 9'!F2+'Game 10'!F8+'Game 11'!F6+'Game 12'!F11+'Playoffs 1'!F11+'Playoffs 2'!F7</f>
        <v>0</v>
      </c>
      <c r="H6" s="2">
        <f>'Game 6'!G5+'Game 7'!G2+'Game 9'!G2+'Game 10'!G8+'Game 11'!G6+'Game 12'!G11+'Playoffs 1'!G11+'Playoffs 2'!G7</f>
        <v>0</v>
      </c>
      <c r="I6" s="2">
        <f>'Game 6'!H5+'Game 7'!H2+'Game 9'!H2+'Game 10'!H8+'Game 11'!H6+'Game 12'!H11+'Playoffs 1'!H11+'Playoffs 2'!H7</f>
        <v>3</v>
      </c>
      <c r="J6" s="2">
        <f>'Game 6'!I5+'Game 7'!I2+'Game 9'!I2+'Game 10'!I8+'Game 11'!I6+'Game 12'!I11+'Playoffs 1'!I11+'Playoffs 2'!I7</f>
        <v>0</v>
      </c>
      <c r="K6" s="2">
        <f>'Game 6'!J5+'Game 7'!J2+'Game 9'!J2+'Game 10'!J8+'Game 11'!J6+'Game 12'!J11+'Playoffs 1'!J11+'Playoffs 2'!J7</f>
        <v>1</v>
      </c>
      <c r="L6" s="2">
        <f>'Game 6'!K5+'Game 7'!K2+'Game 9'!K2+'Game 10'!K8+'Game 11'!K6+'Game 12'!K11+'Playoffs 1'!K11+'Playoffs 2'!K7</f>
        <v>2</v>
      </c>
      <c r="M6" s="4">
        <f t="shared" si="0"/>
        <v>0.4166666666666667</v>
      </c>
    </row>
    <row r="7" spans="1:13" ht="12.75">
      <c r="A7" s="2" t="s">
        <v>46</v>
      </c>
      <c r="B7" s="2">
        <v>8</v>
      </c>
      <c r="C7" s="2">
        <f>'Game 4'!B7+'Game 6'!B4+'Game 9'!B4+'Game 10'!B6+'Game 11'!B7+'Game 12'!B9+'Playoffs 1'!B12+'Playoffs 2'!B4</f>
        <v>29</v>
      </c>
      <c r="D7" s="2">
        <f>'Game 4'!C7+'Game 6'!C4+'Game 9'!C4+'Game 10'!C6+'Game 11'!C7+'Game 12'!C9+'Playoffs 1'!C12+'Playoffs 2'!C4</f>
        <v>5</v>
      </c>
      <c r="E7" s="2">
        <f>'Game 4'!D7+'Game 6'!D4+'Game 9'!D4+'Game 10'!D6+'Game 11'!D7+'Game 12'!D9+'Playoffs 1'!D12+'Playoffs 2'!D4</f>
        <v>16</v>
      </c>
      <c r="F7" s="2">
        <f>'Game 4'!E7+'Game 6'!E4+'Game 9'!E4+'Game 10'!E6+'Game 11'!E7+'Game 12'!E9+'Playoffs 1'!E12+'Playoffs 2'!E4</f>
        <v>0</v>
      </c>
      <c r="G7" s="2">
        <f>'Game 4'!F7+'Game 6'!F4+'Game 9'!F4+'Game 10'!F6+'Game 11'!F7+'Game 12'!F9+'Playoffs 1'!F12+'Playoffs 2'!F4</f>
        <v>0</v>
      </c>
      <c r="H7" s="2">
        <f>'Game 4'!G7+'Game 6'!G4+'Game 9'!G4+'Game 10'!G6+'Game 11'!G7+'Game 12'!G9+'Playoffs 1'!G12+'Playoffs 2'!G4</f>
        <v>0</v>
      </c>
      <c r="I7" s="2">
        <f>'Game 4'!H7+'Game 6'!H4+'Game 9'!H4+'Game 10'!H6+'Game 11'!H7+'Game 12'!H9+'Playoffs 1'!H12+'Playoffs 2'!H4</f>
        <v>0</v>
      </c>
      <c r="J7" s="2">
        <f>'Game 4'!I7+'Game 6'!I4+'Game 9'!I4+'Game 10'!I6+'Game 11'!I7+'Game 12'!I9+'Playoffs 1'!I12+'Playoffs 2'!I4</f>
        <v>0</v>
      </c>
      <c r="K7" s="2">
        <f>'Game 4'!J7+'Game 6'!J4+'Game 9'!J4+'Game 10'!J6+'Game 11'!J7+'Game 12'!J9+'Playoffs 1'!J12+'Playoffs 2'!J4</f>
        <v>1</v>
      </c>
      <c r="L7" s="2">
        <f>'Game 4'!K7+'Game 6'!K4+'Game 9'!K4+'Game 10'!K6+'Game 11'!K7+'Game 12'!K9+'Playoffs 1'!K12+'Playoffs 2'!K4</f>
        <v>6</v>
      </c>
      <c r="M7" s="4">
        <f t="shared" si="0"/>
        <v>0.5517241379310345</v>
      </c>
    </row>
    <row r="8" spans="1:13" ht="12.75">
      <c r="A8" s="2" t="s">
        <v>35</v>
      </c>
      <c r="B8" s="2">
        <v>7</v>
      </c>
      <c r="C8" s="2">
        <f>'Game 2'!B9+'Game 5'!B9+'Game 7'!B13+'Game 9'!B10+'Playoffs 1'!B10+'Playoffs 2'!B13</f>
        <v>13</v>
      </c>
      <c r="D8" s="2">
        <f>'Game 2'!C9+'Game 5'!C9+'Game 7'!C13+'Game 9'!C10+'Playoffs 1'!C10+'Playoffs 2'!C13</f>
        <v>4</v>
      </c>
      <c r="E8" s="2">
        <f>'Game 2'!D9+'Game 5'!D9+'Game 7'!D13+'Game 9'!D10+'Playoffs 1'!D10+'Playoffs 2'!D13</f>
        <v>3</v>
      </c>
      <c r="F8" s="2">
        <f>'Game 2'!E9+'Game 5'!E9+'Game 7'!E13+'Game 9'!E10+'Playoffs 1'!E10+'Playoffs 2'!E13</f>
        <v>0</v>
      </c>
      <c r="G8" s="2">
        <f>'Game 2'!F9+'Game 5'!F9+'Game 7'!F13+'Game 9'!F10+'Playoffs 1'!F10+'Playoffs 2'!F13</f>
        <v>0</v>
      </c>
      <c r="H8" s="2">
        <f>'Game 2'!G9+'Game 5'!G9+'Game 7'!G13+'Game 9'!G10+'Playoffs 1'!G10+'Playoffs 2'!G13</f>
        <v>0</v>
      </c>
      <c r="I8" s="2">
        <f>'Game 2'!H9+'Game 5'!H9+'Game 7'!H13+'Game 9'!H10+'Playoffs 1'!H10+'Playoffs 2'!H13</f>
        <v>6</v>
      </c>
      <c r="J8" s="2">
        <f>'Game 2'!I9+'Game 5'!I9+'Game 7'!I13+'Game 9'!I10+'Playoffs 1'!I10+'Playoffs 2'!I13</f>
        <v>4</v>
      </c>
      <c r="K8" s="2">
        <f>'Game 2'!J9+'Game 5'!J9+'Game 7'!J13+'Game 9'!J10+'Playoffs 1'!J10+'Playoffs 2'!J13</f>
        <v>2</v>
      </c>
      <c r="L8" s="2">
        <f>'Game 2'!K9+'Game 5'!K9+'Game 7'!K13+'Game 9'!K10+'Playoffs 1'!K10+'Playoffs 2'!K13</f>
        <v>2</v>
      </c>
      <c r="M8" s="4">
        <f t="shared" si="0"/>
        <v>0.23076923076923078</v>
      </c>
    </row>
    <row r="9" spans="1:13" ht="12.75">
      <c r="A9" s="2" t="s">
        <v>57</v>
      </c>
      <c r="B9" s="2">
        <v>7</v>
      </c>
      <c r="C9" s="2">
        <f>'Game 5'!B8+'Game 6'!B2+'Game 7'!B10+'Game 9'!B5+'Game 10'!B5+'Playoffs 2'!B12</f>
        <v>23</v>
      </c>
      <c r="D9" s="2">
        <f>'Game 5'!C8+'Game 6'!C2+'Game 7'!C10+'Game 9'!C5+'Game 10'!C5+'Playoffs 2'!C12</f>
        <v>9</v>
      </c>
      <c r="E9" s="2">
        <f>'Game 5'!D8+'Game 6'!D2+'Game 7'!D10+'Game 9'!D5+'Game 10'!D5+'Playoffs 2'!D12</f>
        <v>12</v>
      </c>
      <c r="F9" s="2">
        <f>'Game 5'!E8+'Game 6'!E2+'Game 7'!E10+'Game 9'!E5+'Game 10'!E5+'Playoffs 2'!E12</f>
        <v>4</v>
      </c>
      <c r="G9" s="2">
        <f>'Game 5'!F8+'Game 6'!F2+'Game 7'!F10+'Game 9'!F5+'Game 10'!F5+'Playoffs 2'!F12</f>
        <v>3</v>
      </c>
      <c r="H9" s="2">
        <f>'Game 5'!G8+'Game 6'!G2+'Game 7'!G10+'Game 9'!G5+'Game 10'!G5+'Playoffs 2'!G12</f>
        <v>0</v>
      </c>
      <c r="I9" s="2">
        <f>'Game 5'!H8+'Game 6'!H2+'Game 7'!H10+'Game 9'!H5+'Game 10'!H5+'Playoffs 2'!H12</f>
        <v>0</v>
      </c>
      <c r="J9" s="2">
        <f>'Game 5'!I8+'Game 6'!I2+'Game 7'!I10+'Game 9'!I5+'Game 10'!I5+'Playoffs 2'!I12</f>
        <v>2</v>
      </c>
      <c r="K9" s="2">
        <f>'Game 5'!J8+'Game 6'!J2+'Game 7'!J10+'Game 9'!J5+'Game 10'!J5+'Playoffs 2'!J12</f>
        <v>1</v>
      </c>
      <c r="L9" s="2">
        <f>'Game 5'!K8+'Game 6'!K2+'Game 7'!K10+'Game 9'!K5+'Game 10'!K5+'Playoffs 2'!K12</f>
        <v>4</v>
      </c>
      <c r="M9" s="4">
        <f t="shared" si="0"/>
        <v>0.5217391304347826</v>
      </c>
    </row>
    <row r="10" spans="1:13" ht="12.75">
      <c r="A10" s="2" t="s">
        <v>52</v>
      </c>
      <c r="B10" s="2">
        <v>6</v>
      </c>
      <c r="C10" s="2">
        <f>'Game 5'!B3+'Game 6'!B7+'Game 7'!B9+'Game 10'!B7+'Playoffs 2'!B6</f>
        <v>21</v>
      </c>
      <c r="D10" s="2">
        <f>'Game 5'!C3+'Game 6'!C7+'Game 7'!C9+'Game 10'!C7+'Playoffs 2'!C6</f>
        <v>6</v>
      </c>
      <c r="E10" s="2">
        <f>'Game 5'!D3+'Game 6'!D7+'Game 7'!D9+'Game 10'!D7+'Playoffs 2'!D6</f>
        <v>11</v>
      </c>
      <c r="F10" s="2">
        <f>'Game 5'!E3+'Game 6'!E7+'Game 7'!E9+'Game 10'!E7+'Playoffs 2'!E6</f>
        <v>1</v>
      </c>
      <c r="G10" s="2">
        <f>'Game 5'!F3+'Game 6'!F7+'Game 7'!F9+'Game 10'!F7+'Playoffs 2'!F6</f>
        <v>0</v>
      </c>
      <c r="H10" s="2">
        <f>'Game 5'!G3+'Game 6'!G7+'Game 7'!G9+'Game 10'!G7+'Playoffs 2'!G6</f>
        <v>0</v>
      </c>
      <c r="I10" s="2">
        <f>'Game 5'!H3+'Game 6'!H7+'Game 7'!H9+'Game 10'!H7+'Playoffs 2'!H6</f>
        <v>0</v>
      </c>
      <c r="J10" s="2">
        <f>'Game 5'!I3+'Game 6'!I7+'Game 7'!I9+'Game 10'!I7+'Playoffs 2'!I6</f>
        <v>0</v>
      </c>
      <c r="K10" s="2">
        <f>'Game 5'!J3+'Game 6'!J7+'Game 7'!J9+'Game 10'!J7+'Playoffs 2'!J6</f>
        <v>0</v>
      </c>
      <c r="L10" s="2">
        <f>'Game 5'!K3+'Game 6'!K7+'Game 7'!K9+'Game 10'!K7+'Playoffs 2'!K6</f>
        <v>4</v>
      </c>
      <c r="M10" s="4">
        <f t="shared" si="0"/>
        <v>0.5238095238095238</v>
      </c>
    </row>
    <row r="11" spans="1:13" ht="12.75">
      <c r="A11" s="2" t="s">
        <v>79</v>
      </c>
      <c r="B11" s="2">
        <v>6</v>
      </c>
      <c r="C11" s="2">
        <f>'Game 9'!B3+'Game 10'!B11+'Game 11'!B5+'Game 12'!B4+'Playoffs 1'!B2+'Playoffs 2'!B11</f>
        <v>21</v>
      </c>
      <c r="D11" s="2">
        <f>'Game 9'!C3+'Game 10'!C11+'Game 11'!C5+'Game 12'!C4+'Playoffs 1'!C2+'Playoffs 2'!C11</f>
        <v>3</v>
      </c>
      <c r="E11" s="2">
        <f>'Game 9'!D3+'Game 10'!D11+'Game 11'!D5+'Game 12'!D4+'Playoffs 1'!D2+'Playoffs 2'!D11</f>
        <v>10</v>
      </c>
      <c r="F11" s="2">
        <f>'Game 9'!E3+'Game 10'!E11+'Game 11'!E5+'Game 12'!E4+'Playoffs 1'!E2+'Playoffs 2'!E11</f>
        <v>1</v>
      </c>
      <c r="G11" s="2">
        <f>'Game 9'!F3+'Game 10'!F11+'Game 11'!F5+'Game 12'!F4+'Playoffs 1'!F2+'Playoffs 2'!F11</f>
        <v>0</v>
      </c>
      <c r="H11" s="2">
        <f>'Game 9'!G3+'Game 10'!G11+'Game 11'!G5+'Game 12'!G4+'Playoffs 1'!G2+'Playoffs 2'!G11</f>
        <v>0</v>
      </c>
      <c r="I11" s="2">
        <f>'Game 9'!H3+'Game 10'!H11+'Game 11'!H5+'Game 12'!H4+'Playoffs 1'!H2+'Playoffs 2'!H11</f>
        <v>0</v>
      </c>
      <c r="J11" s="2">
        <f>'Game 9'!I3+'Game 10'!I11+'Game 11'!I5+'Game 12'!I4+'Playoffs 1'!I2+'Playoffs 2'!I11</f>
        <v>1</v>
      </c>
      <c r="K11" s="2">
        <f>'Game 9'!J3+'Game 10'!J11+'Game 11'!J5+'Game 12'!J4+'Playoffs 1'!J2+'Playoffs 2'!J11</f>
        <v>1</v>
      </c>
      <c r="L11" s="2">
        <f>'Game 9'!K3+'Game 10'!K11+'Game 11'!K5+'Game 12'!K4+'Playoffs 1'!K2+'Playoffs 2'!K11</f>
        <v>3</v>
      </c>
      <c r="M11" s="4">
        <f t="shared" si="0"/>
        <v>0.47619047619047616</v>
      </c>
    </row>
    <row r="12" spans="1:13" ht="12.75">
      <c r="A12" s="2" t="s">
        <v>58</v>
      </c>
      <c r="B12" s="2">
        <v>5</v>
      </c>
      <c r="C12" s="2">
        <f>'Game 1'!B4+'Game 3'!B3+'Game 4'!B5+'Game 5'!B4+'Game 7'!B5</f>
        <v>20</v>
      </c>
      <c r="D12" s="2">
        <f>'Game 1'!C4+'Game 3'!C3+'Game 4'!C5+'Game 5'!C4+'Game 7'!C5</f>
        <v>10</v>
      </c>
      <c r="E12" s="2">
        <f>'Game 1'!D4+'Game 3'!D3+'Game 4'!D5+'Game 5'!D4+'Game 7'!D5</f>
        <v>13</v>
      </c>
      <c r="F12" s="2">
        <f>'Game 1'!E4+'Game 3'!E3+'Game 4'!E5+'Game 5'!E4+'Game 7'!E5</f>
        <v>3</v>
      </c>
      <c r="G12" s="2">
        <f>'Game 1'!F4+'Game 3'!F3+'Game 4'!F5+'Game 5'!F4+'Game 7'!F5</f>
        <v>0</v>
      </c>
      <c r="H12" s="2">
        <f>'Game 1'!G4+'Game 3'!G3+'Game 4'!G5+'Game 5'!G4+'Game 7'!G5</f>
        <v>3</v>
      </c>
      <c r="I12" s="2">
        <f>'Game 1'!H4+'Game 3'!H3+'Game 4'!H5+'Game 5'!H4+'Game 7'!H5</f>
        <v>0</v>
      </c>
      <c r="J12" s="2">
        <f>'Game 1'!I4+'Game 3'!I3+'Game 4'!I5+'Game 5'!I4+'Game 7'!I5</f>
        <v>0</v>
      </c>
      <c r="K12" s="2">
        <f>'Game 1'!J4+'Game 3'!J3+'Game 4'!J5+'Game 5'!J4+'Game 7'!J5</f>
        <v>0</v>
      </c>
      <c r="L12" s="2">
        <f>'Game 1'!K4+'Game 3'!K3+'Game 4'!K5+'Game 5'!K4+'Game 7'!K5</f>
        <v>8</v>
      </c>
      <c r="M12" s="4">
        <f t="shared" si="0"/>
        <v>0.65</v>
      </c>
    </row>
    <row r="13" spans="1:13" ht="12.75">
      <c r="A13" s="2" t="s">
        <v>34</v>
      </c>
      <c r="B13" s="2">
        <v>4</v>
      </c>
      <c r="C13" s="2">
        <f>'Game 10'!B12+'Game 12'!B10+'Playoffs 1'!B7+'Playoffs 2'!B2</f>
        <v>13</v>
      </c>
      <c r="D13" s="2">
        <f>'Game 10'!C12+'Game 12'!C10+'Playoffs 1'!C7+'Playoffs 2'!C2</f>
        <v>1</v>
      </c>
      <c r="E13" s="2">
        <f>'Game 10'!D12+'Game 12'!D10+'Playoffs 1'!D7+'Playoffs 2'!D2</f>
        <v>4</v>
      </c>
      <c r="F13" s="2">
        <f>'Game 10'!E12+'Game 12'!E10+'Playoffs 1'!E7+'Playoffs 2'!E2</f>
        <v>0</v>
      </c>
      <c r="G13" s="2">
        <f>'Game 10'!F12+'Game 12'!F10+'Playoffs 1'!F7+'Playoffs 2'!F2</f>
        <v>0</v>
      </c>
      <c r="H13" s="2">
        <f>'Game 10'!G12+'Game 12'!G10+'Playoffs 1'!G7+'Playoffs 2'!G2</f>
        <v>0</v>
      </c>
      <c r="I13" s="2">
        <f>'Game 10'!H12+'Game 12'!H10+'Playoffs 1'!H7+'Playoffs 2'!H2</f>
        <v>0</v>
      </c>
      <c r="J13" s="2">
        <f>'Game 10'!I12+'Game 12'!I10+'Playoffs 1'!I7+'Playoffs 2'!I2</f>
        <v>0</v>
      </c>
      <c r="K13" s="2">
        <f>'Game 10'!J12+'Game 12'!J10+'Playoffs 1'!J7+'Playoffs 2'!J2</f>
        <v>0</v>
      </c>
      <c r="L13" s="2">
        <f>'Game 10'!K12+'Game 12'!K10+'Playoffs 1'!K7+'Playoffs 2'!K2</f>
        <v>3</v>
      </c>
      <c r="M13" s="4">
        <f>E13/C13</f>
        <v>0.3076923076923077</v>
      </c>
    </row>
    <row r="14" spans="1:13" ht="12.75">
      <c r="A14" s="2" t="s">
        <v>77</v>
      </c>
      <c r="B14" s="2">
        <v>3</v>
      </c>
      <c r="C14" s="2">
        <f>'Game 12'!B5+'Playoffs 1'!B8+'Playoffs 2'!B5</f>
        <v>10</v>
      </c>
      <c r="D14" s="2">
        <f>'Game 12'!C5+'Playoffs 1'!C8+'Playoffs 2'!C5</f>
        <v>5</v>
      </c>
      <c r="E14" s="2">
        <f>'Game 12'!D5+'Playoffs 1'!D8+'Playoffs 2'!D5</f>
        <v>5</v>
      </c>
      <c r="F14" s="2">
        <f>'Game 12'!E5+'Playoffs 1'!E8+'Playoffs 2'!E5</f>
        <v>0</v>
      </c>
      <c r="G14" s="2">
        <f>'Game 12'!F5+'Playoffs 1'!F8+'Playoffs 2'!F5</f>
        <v>0</v>
      </c>
      <c r="H14" s="2">
        <f>'Game 12'!G5+'Playoffs 1'!G8+'Playoffs 2'!G5</f>
        <v>1</v>
      </c>
      <c r="I14" s="2">
        <f>'Game 12'!H5+'Playoffs 1'!H8+'Playoffs 2'!H5</f>
        <v>0</v>
      </c>
      <c r="J14" s="2">
        <f>'Game 12'!I5+'Playoffs 1'!I8+'Playoffs 2'!I5</f>
        <v>3</v>
      </c>
      <c r="K14" s="2">
        <f>'Game 12'!J5+'Playoffs 1'!J8+'Playoffs 2'!J5</f>
        <v>0</v>
      </c>
      <c r="L14" s="2">
        <f>'Game 12'!K5+'Playoffs 1'!K8+'Playoffs 2'!K5</f>
        <v>4</v>
      </c>
      <c r="M14" s="4">
        <f t="shared" si="0"/>
        <v>0.5</v>
      </c>
    </row>
    <row r="15" spans="1:13" ht="12.75">
      <c r="A15" s="2" t="s">
        <v>61</v>
      </c>
      <c r="B15" s="2">
        <v>3</v>
      </c>
      <c r="C15" s="2">
        <f>'Game 6'!B8+'Game 7'!B11+'Game 10'!B2</f>
        <v>11</v>
      </c>
      <c r="D15" s="2">
        <f>'Game 6'!C8+'Game 7'!C11+'Game 10'!C2</f>
        <v>2</v>
      </c>
      <c r="E15" s="2">
        <f>'Game 6'!D8+'Game 7'!D11+'Game 10'!D2</f>
        <v>3</v>
      </c>
      <c r="F15" s="2">
        <f>'Game 6'!E8+'Game 7'!E11+'Game 10'!E2</f>
        <v>0</v>
      </c>
      <c r="G15" s="2">
        <f>'Game 6'!F8+'Game 7'!F11+'Game 10'!F2</f>
        <v>0</v>
      </c>
      <c r="H15" s="2">
        <f>'Game 6'!G8+'Game 7'!G11+'Game 10'!G2</f>
        <v>0</v>
      </c>
      <c r="I15" s="2">
        <f>'Game 6'!H8+'Game 7'!H11+'Game 10'!H2</f>
        <v>0</v>
      </c>
      <c r="J15" s="2">
        <f>'Game 6'!I8+'Game 7'!I11+'Game 10'!I2</f>
        <v>0</v>
      </c>
      <c r="K15" s="2">
        <f>'Game 6'!J8+'Game 7'!J11+'Game 10'!J2</f>
        <v>0</v>
      </c>
      <c r="L15" s="2">
        <f>'Game 6'!K8+'Game 7'!K11+'Game 10'!K2</f>
        <v>1</v>
      </c>
      <c r="M15" s="4">
        <f t="shared" si="0"/>
        <v>0.2727272727272727</v>
      </c>
    </row>
    <row r="16" spans="1:13" ht="12.75">
      <c r="A16" s="2" t="s">
        <v>55</v>
      </c>
      <c r="B16" s="2">
        <v>2</v>
      </c>
      <c r="C16" s="2">
        <f>'Game 5'!B6+'Game 7'!B12</f>
        <v>7</v>
      </c>
      <c r="D16" s="2">
        <f>'Game 5'!C6+'Game 7'!C12</f>
        <v>4</v>
      </c>
      <c r="E16" s="2">
        <f>'Game 5'!D6+'Game 7'!D12</f>
        <v>6</v>
      </c>
      <c r="F16" s="2">
        <f>'Game 5'!E6+'Game 7'!E12</f>
        <v>3</v>
      </c>
      <c r="G16" s="2">
        <f>'Game 5'!F6+'Game 7'!F12</f>
        <v>0</v>
      </c>
      <c r="H16" s="2">
        <f>'Game 5'!G6+'Game 7'!G12</f>
        <v>0</v>
      </c>
      <c r="I16" s="2">
        <f>'Game 5'!H6+'Game 7'!H12</f>
        <v>0</v>
      </c>
      <c r="J16" s="2">
        <f>'Game 5'!I6+'Game 7'!I12</f>
        <v>0</v>
      </c>
      <c r="K16" s="2">
        <f>'Game 5'!J6+'Game 7'!J12</f>
        <v>0</v>
      </c>
      <c r="L16" s="2">
        <f>'Game 5'!K6+'Game 7'!K12</f>
        <v>4</v>
      </c>
      <c r="M16" s="4">
        <f t="shared" si="0"/>
        <v>0.8571428571428571</v>
      </c>
    </row>
    <row r="17" spans="1:13" ht="12.75">
      <c r="A17" s="2" t="s">
        <v>56</v>
      </c>
      <c r="B17" s="2">
        <v>2</v>
      </c>
      <c r="C17" s="2">
        <f>'Game 5'!B7+'Game 7'!B6</f>
        <v>9</v>
      </c>
      <c r="D17" s="2">
        <f>'Game 5'!C7+'Game 7'!C6</f>
        <v>5</v>
      </c>
      <c r="E17" s="2">
        <f>'Game 5'!D7+'Game 7'!D6</f>
        <v>5</v>
      </c>
      <c r="F17" s="2">
        <f>'Game 5'!E7+'Game 7'!E6</f>
        <v>0</v>
      </c>
      <c r="G17" s="2">
        <f>'Game 5'!F7+'Game 7'!F6</f>
        <v>0</v>
      </c>
      <c r="H17" s="2">
        <f>'Game 5'!G7+'Game 7'!G6</f>
        <v>4</v>
      </c>
      <c r="I17" s="2">
        <f>'Game 5'!H7+'Game 7'!H6</f>
        <v>0</v>
      </c>
      <c r="J17" s="2">
        <f>'Game 5'!I7+'Game 7'!I6</f>
        <v>0</v>
      </c>
      <c r="K17" s="2">
        <f>'Game 5'!J7+'Game 7'!J6</f>
        <v>0</v>
      </c>
      <c r="L17" s="2">
        <f>'Game 5'!K7+'Game 7'!K6</f>
        <v>10</v>
      </c>
      <c r="M17" s="4">
        <f t="shared" si="0"/>
        <v>0.5555555555555556</v>
      </c>
    </row>
    <row r="18" spans="1:13" ht="12.75">
      <c r="A18" s="2" t="s">
        <v>78</v>
      </c>
      <c r="B18" s="2">
        <v>2</v>
      </c>
      <c r="C18" s="2">
        <f>'Game 12'!B6+'Playoffs 1'!B5</f>
        <v>7</v>
      </c>
      <c r="D18" s="2">
        <f>'Game 12'!C6+'Playoffs 1'!C5</f>
        <v>2</v>
      </c>
      <c r="E18" s="2">
        <f>'Game 12'!D6+'Playoffs 1'!D5</f>
        <v>4</v>
      </c>
      <c r="F18" s="2">
        <f>'Game 12'!E6+'Playoffs 1'!E5</f>
        <v>1</v>
      </c>
      <c r="G18" s="2">
        <f>'Game 12'!F6+'Playoffs 1'!F5</f>
        <v>0</v>
      </c>
      <c r="H18" s="2">
        <f>'Game 12'!G6+'Playoffs 1'!G5</f>
        <v>1</v>
      </c>
      <c r="I18" s="2">
        <f>'Game 12'!H6+'Playoffs 1'!H5</f>
        <v>0</v>
      </c>
      <c r="J18" s="2">
        <f>'Game 12'!I6+'Playoffs 1'!I5</f>
        <v>0</v>
      </c>
      <c r="K18" s="2">
        <f>'Game 12'!J6+'Playoffs 1'!J5</f>
        <v>0</v>
      </c>
      <c r="L18" s="2">
        <f>'Game 12'!K6+'Playoffs 1'!K5</f>
        <v>6</v>
      </c>
      <c r="M18" s="4">
        <f t="shared" si="0"/>
        <v>0.5714285714285714</v>
      </c>
    </row>
    <row r="19" spans="1:13" ht="12.75">
      <c r="A19" s="2" t="s">
        <v>74</v>
      </c>
      <c r="B19" s="2">
        <v>1</v>
      </c>
      <c r="C19" s="2">
        <f>'Game 10'!B9</f>
        <v>3</v>
      </c>
      <c r="D19" s="2">
        <f>'Game 10'!C9</f>
        <v>1</v>
      </c>
      <c r="E19" s="2">
        <f>'Game 10'!D9</f>
        <v>3</v>
      </c>
      <c r="F19" s="2">
        <f>'Game 10'!E9</f>
        <v>1</v>
      </c>
      <c r="G19" s="2">
        <f>'Game 10'!F9</f>
        <v>0</v>
      </c>
      <c r="H19" s="2">
        <f>'Game 10'!G9</f>
        <v>0</v>
      </c>
      <c r="I19" s="2">
        <f>'Game 10'!H9</f>
        <v>0</v>
      </c>
      <c r="J19" s="2">
        <f>'Game 10'!I9</f>
        <v>0</v>
      </c>
      <c r="K19" s="2">
        <f>'Game 10'!J9</f>
        <v>0</v>
      </c>
      <c r="L19" s="2">
        <f>'Game 10'!K9</f>
        <v>0</v>
      </c>
      <c r="M19" s="4">
        <f t="shared" si="0"/>
        <v>1</v>
      </c>
    </row>
    <row r="20" spans="1:13" ht="12.75">
      <c r="A20" s="2" t="s">
        <v>68</v>
      </c>
      <c r="B20" s="2">
        <v>1</v>
      </c>
      <c r="C20" s="2">
        <f>'Game 7'!B14</f>
        <v>3</v>
      </c>
      <c r="D20" s="2">
        <f>'Game 7'!C14</f>
        <v>2</v>
      </c>
      <c r="E20" s="2">
        <f>'Game 7'!D14</f>
        <v>3</v>
      </c>
      <c r="F20" s="2">
        <f>'Game 7'!E14</f>
        <v>0</v>
      </c>
      <c r="G20" s="2">
        <f>'Game 7'!F14</f>
        <v>1</v>
      </c>
      <c r="H20" s="2">
        <f>'Game 7'!G14</f>
        <v>1</v>
      </c>
      <c r="I20" s="2">
        <f>'Game 7'!H14</f>
        <v>0</v>
      </c>
      <c r="J20" s="2">
        <f>'Game 7'!I14</f>
        <v>0</v>
      </c>
      <c r="K20" s="2">
        <f>'Game 7'!J14</f>
        <v>0</v>
      </c>
      <c r="L20" s="2">
        <f>'Game 7'!K14</f>
        <v>7</v>
      </c>
      <c r="M20" s="4">
        <f t="shared" si="0"/>
        <v>1</v>
      </c>
    </row>
    <row r="21" spans="1:13" ht="12.75">
      <c r="A21" s="2" t="s">
        <v>45</v>
      </c>
      <c r="B21" s="2">
        <v>1</v>
      </c>
      <c r="C21" s="2">
        <f>'Game 4'!B6</f>
        <v>4</v>
      </c>
      <c r="D21" s="2">
        <f>'Game 4'!C6</f>
        <v>2</v>
      </c>
      <c r="E21" s="2">
        <f>'Game 4'!D6</f>
        <v>4</v>
      </c>
      <c r="F21" s="2">
        <f>'Game 4'!E6</f>
        <v>1</v>
      </c>
      <c r="G21" s="2">
        <f>'Game 4'!F6</f>
        <v>0</v>
      </c>
      <c r="H21" s="2">
        <f>'Game 4'!G6</f>
        <v>1</v>
      </c>
      <c r="I21" s="2">
        <f>'Game 4'!H6</f>
        <v>0</v>
      </c>
      <c r="J21" s="2">
        <f>'Game 4'!I6</f>
        <v>0</v>
      </c>
      <c r="K21" s="2">
        <f>'Game 4'!J6</f>
        <v>0</v>
      </c>
      <c r="L21" s="2">
        <f>'Game 4'!K6</f>
        <v>2</v>
      </c>
      <c r="M21" s="4">
        <f t="shared" si="0"/>
        <v>1</v>
      </c>
    </row>
    <row r="22" spans="1:13" ht="12.75">
      <c r="A22" s="2" t="s">
        <v>50</v>
      </c>
      <c r="B22" s="2">
        <v>1</v>
      </c>
      <c r="C22" s="2">
        <f>'Game 4'!B2</f>
        <v>4</v>
      </c>
      <c r="D22" s="2">
        <f>'Game 4'!C2</f>
        <v>1</v>
      </c>
      <c r="E22" s="2">
        <f>'Game 4'!D2</f>
        <v>1</v>
      </c>
      <c r="F22" s="2">
        <f>'Game 4'!E2</f>
        <v>0</v>
      </c>
      <c r="G22" s="2">
        <f>'Game 4'!F2</f>
        <v>0</v>
      </c>
      <c r="H22" s="2">
        <f>'Game 4'!G2</f>
        <v>0</v>
      </c>
      <c r="I22" s="2">
        <f>'Game 4'!H2</f>
        <v>1</v>
      </c>
      <c r="J22" s="2">
        <f>'Game 4'!I2</f>
        <v>0</v>
      </c>
      <c r="K22" s="2">
        <f>'Game 4'!J2</f>
        <v>0</v>
      </c>
      <c r="L22" s="2">
        <f>'Game 4'!K2</f>
        <v>2</v>
      </c>
      <c r="M22" s="4">
        <f t="shared" si="0"/>
        <v>0.25</v>
      </c>
    </row>
    <row r="23" spans="1:13" ht="12.75">
      <c r="A23" s="2" t="s">
        <v>76</v>
      </c>
      <c r="B23" s="2">
        <v>1</v>
      </c>
      <c r="C23" s="2">
        <f>'Game 11'!B10</f>
        <v>4</v>
      </c>
      <c r="D23" s="2">
        <f>'Game 11'!C10</f>
        <v>1</v>
      </c>
      <c r="E23" s="2">
        <f>'Game 11'!D10</f>
        <v>3</v>
      </c>
      <c r="F23" s="2">
        <f>'Game 11'!E10</f>
        <v>0</v>
      </c>
      <c r="G23" s="2">
        <f>'Game 11'!F10</f>
        <v>0</v>
      </c>
      <c r="H23" s="2">
        <f>'Game 11'!G10</f>
        <v>0</v>
      </c>
      <c r="I23" s="2">
        <f>'Game 11'!H10</f>
        <v>0</v>
      </c>
      <c r="J23" s="2">
        <f>'Game 11'!I10</f>
        <v>0</v>
      </c>
      <c r="K23" s="2">
        <f>'Game 11'!J10</f>
        <v>0</v>
      </c>
      <c r="L23" s="2">
        <f>'Game 11'!K10</f>
        <v>0</v>
      </c>
      <c r="M23" s="4">
        <f t="shared" si="0"/>
        <v>0.75</v>
      </c>
    </row>
    <row r="24" spans="1:13" ht="12.75">
      <c r="A24" s="2" t="s">
        <v>62</v>
      </c>
      <c r="B24" s="2">
        <v>1</v>
      </c>
      <c r="C24" s="2">
        <f>'Game 6'!B11</f>
        <v>4</v>
      </c>
      <c r="D24" s="2">
        <f>'Game 6'!C11</f>
        <v>0</v>
      </c>
      <c r="E24" s="2">
        <f>'Game 6'!D11</f>
        <v>1</v>
      </c>
      <c r="F24" s="2">
        <f>'Game 6'!E11</f>
        <v>0</v>
      </c>
      <c r="G24" s="2">
        <f>'Game 6'!F11</f>
        <v>0</v>
      </c>
      <c r="H24" s="2">
        <f>'Game 6'!G11</f>
        <v>0</v>
      </c>
      <c r="I24" s="2">
        <f>'Game 6'!H11</f>
        <v>0</v>
      </c>
      <c r="J24" s="2">
        <f>'Game 6'!I11</f>
        <v>3</v>
      </c>
      <c r="K24" s="2">
        <f>'Game 6'!J11</f>
        <v>0</v>
      </c>
      <c r="L24" s="2">
        <f>'Game 6'!K11</f>
        <v>0</v>
      </c>
      <c r="M24" s="4">
        <f t="shared" si="0"/>
        <v>0.25</v>
      </c>
    </row>
    <row r="25" spans="1:13" ht="12.75">
      <c r="A25" s="2" t="s">
        <v>69</v>
      </c>
      <c r="B25" s="2">
        <v>1</v>
      </c>
      <c r="C25" s="2">
        <f>'Game 7'!B15</f>
        <v>3</v>
      </c>
      <c r="D25" s="2">
        <f>'Game 7'!C15</f>
        <v>0</v>
      </c>
      <c r="E25" s="2">
        <f>'Game 7'!D15</f>
        <v>1</v>
      </c>
      <c r="F25" s="2">
        <f>'Game 7'!E15</f>
        <v>0</v>
      </c>
      <c r="G25" s="2">
        <f>'Game 7'!F15</f>
        <v>0</v>
      </c>
      <c r="H25" s="2">
        <f>'Game 7'!G15</f>
        <v>0</v>
      </c>
      <c r="I25" s="2">
        <f>'Game 7'!H15</f>
        <v>0</v>
      </c>
      <c r="J25" s="2">
        <f>'Game 7'!I15</f>
        <v>0</v>
      </c>
      <c r="K25" s="2">
        <f>'Game 7'!J15</f>
        <v>0</v>
      </c>
      <c r="L25" s="2">
        <f>'Game 7'!K15</f>
        <v>1</v>
      </c>
      <c r="M25" s="4">
        <f t="shared" si="0"/>
        <v>0.3333333333333333</v>
      </c>
    </row>
    <row r="26" spans="1:13" ht="12.75">
      <c r="A26" s="2" t="s">
        <v>54</v>
      </c>
      <c r="B26" s="2">
        <v>1</v>
      </c>
      <c r="C26" s="2">
        <f>'Game 5'!B5</f>
        <v>6</v>
      </c>
      <c r="D26" s="2">
        <f>'Game 5'!C5</f>
        <v>3</v>
      </c>
      <c r="E26" s="2">
        <f>'Game 5'!D5</f>
        <v>5</v>
      </c>
      <c r="F26" s="2">
        <f>'Game 5'!E5</f>
        <v>4</v>
      </c>
      <c r="G26" s="2">
        <f>'Game 5'!F5</f>
        <v>0</v>
      </c>
      <c r="H26" s="2">
        <f>'Game 5'!G5</f>
        <v>0</v>
      </c>
      <c r="I26" s="2">
        <f>'Game 5'!H5</f>
        <v>0</v>
      </c>
      <c r="J26" s="2">
        <f>'Game 5'!I5</f>
        <v>0</v>
      </c>
      <c r="K26" s="2">
        <f>'Game 5'!J5</f>
        <v>0</v>
      </c>
      <c r="L26" s="2">
        <f>'Game 5'!K5</f>
        <v>8</v>
      </c>
      <c r="M26" s="4">
        <f t="shared" si="0"/>
        <v>0.8333333333333334</v>
      </c>
    </row>
    <row r="27" spans="1:13" ht="12.75">
      <c r="A27" s="2" t="s">
        <v>49</v>
      </c>
      <c r="B27" s="2">
        <v>1</v>
      </c>
      <c r="C27" s="2">
        <f>'Game 4'!B4</f>
        <v>4</v>
      </c>
      <c r="D27" s="2">
        <f>'Game 4'!C4</f>
        <v>0</v>
      </c>
      <c r="E27" s="2">
        <f>'Game 4'!D4</f>
        <v>1</v>
      </c>
      <c r="F27" s="2">
        <f>'Game 4'!E4</f>
        <v>0</v>
      </c>
      <c r="G27" s="2">
        <f>'Game 4'!F4</f>
        <v>0</v>
      </c>
      <c r="H27" s="2">
        <f>'Game 4'!G4</f>
        <v>0</v>
      </c>
      <c r="I27" s="2">
        <f>'Game 4'!H4</f>
        <v>0</v>
      </c>
      <c r="J27" s="2">
        <f>'Game 4'!I4</f>
        <v>0</v>
      </c>
      <c r="K27" s="2">
        <f>'Game 4'!J4</f>
        <v>0</v>
      </c>
      <c r="L27" s="2">
        <f>'Game 4'!K4</f>
        <v>0</v>
      </c>
      <c r="M27" s="4">
        <f t="shared" si="0"/>
        <v>0.25</v>
      </c>
    </row>
    <row r="28" spans="1:13" ht="12.75">
      <c r="A28" s="2" t="s">
        <v>47</v>
      </c>
      <c r="B28" s="2">
        <v>1</v>
      </c>
      <c r="C28" s="2">
        <f>'Game 4'!B8</f>
        <v>4</v>
      </c>
      <c r="D28" s="2">
        <f>'Game 4'!C8</f>
        <v>2</v>
      </c>
      <c r="E28" s="2">
        <f>'Game 4'!D8</f>
        <v>3</v>
      </c>
      <c r="F28" s="2">
        <f>'Game 4'!E8</f>
        <v>0</v>
      </c>
      <c r="G28" s="2">
        <f>'Game 4'!F8</f>
        <v>0</v>
      </c>
      <c r="H28" s="2">
        <f>'Game 4'!G8</f>
        <v>0</v>
      </c>
      <c r="I28" s="2">
        <f>'Game 4'!H8</f>
        <v>0</v>
      </c>
      <c r="J28" s="2">
        <f>'Game 4'!I8</f>
        <v>0</v>
      </c>
      <c r="K28" s="2">
        <f>'Game 4'!J8</f>
        <v>0</v>
      </c>
      <c r="L28" s="2">
        <f>'Game 4'!K8</f>
        <v>1</v>
      </c>
      <c r="M28" s="4">
        <f t="shared" si="0"/>
        <v>0.75</v>
      </c>
    </row>
    <row r="29" spans="1:13" ht="12.75">
      <c r="A29" s="2" t="s">
        <v>48</v>
      </c>
      <c r="B29" s="2">
        <v>1</v>
      </c>
      <c r="C29" s="2">
        <f>'Game 4'!B10</f>
        <v>3</v>
      </c>
      <c r="D29" s="2">
        <f>'Game 4'!C10</f>
        <v>1</v>
      </c>
      <c r="E29" s="2">
        <f>'Game 4'!D10</f>
        <v>0</v>
      </c>
      <c r="F29" s="2">
        <f>'Game 4'!E10</f>
        <v>0</v>
      </c>
      <c r="G29" s="2">
        <f>'Game 4'!F10</f>
        <v>0</v>
      </c>
      <c r="H29" s="2">
        <f>'Game 4'!G10</f>
        <v>0</v>
      </c>
      <c r="I29" s="2">
        <f>'Game 4'!H10</f>
        <v>1</v>
      </c>
      <c r="J29" s="2">
        <f>'Game 4'!I10</f>
        <v>2</v>
      </c>
      <c r="K29" s="2">
        <f>'Game 4'!J10</f>
        <v>0</v>
      </c>
      <c r="L29" s="2">
        <f>'Game 4'!K10</f>
        <v>0</v>
      </c>
      <c r="M29" s="4">
        <f t="shared" si="0"/>
        <v>0</v>
      </c>
    </row>
    <row r="30" spans="1:13" ht="12.75">
      <c r="A30" s="2" t="s">
        <v>81</v>
      </c>
      <c r="B30" s="2">
        <v>1</v>
      </c>
      <c r="C30" s="2">
        <f>'Game 11'!B9</f>
        <v>4</v>
      </c>
      <c r="D30" s="2">
        <f>'Game 11'!C9</f>
        <v>0</v>
      </c>
      <c r="E30" s="2">
        <f>'Game 11'!D9</f>
        <v>0</v>
      </c>
      <c r="F30" s="2">
        <f>'Game 11'!E9</f>
        <v>0</v>
      </c>
      <c r="G30" s="2">
        <f>'Game 11'!F9</f>
        <v>0</v>
      </c>
      <c r="H30" s="2">
        <f>'Game 11'!G9</f>
        <v>0</v>
      </c>
      <c r="I30" s="2">
        <f>'Game 11'!H9</f>
        <v>0</v>
      </c>
      <c r="J30" s="2">
        <f>'Game 11'!I9</f>
        <v>0</v>
      </c>
      <c r="K30" s="2">
        <f>'Game 11'!J9</f>
        <v>0</v>
      </c>
      <c r="L30" s="2">
        <f>'Game 11'!K9</f>
        <v>1</v>
      </c>
      <c r="M30" s="4">
        <f t="shared" si="0"/>
        <v>0</v>
      </c>
    </row>
    <row r="31" spans="1:13" ht="12.75">
      <c r="A31" s="2" t="s">
        <v>44</v>
      </c>
      <c r="B31" s="2">
        <v>1</v>
      </c>
      <c r="C31" s="2">
        <f>'Game 4'!B3</f>
        <v>5</v>
      </c>
      <c r="D31" s="2">
        <f>'Game 4'!C3</f>
        <v>1</v>
      </c>
      <c r="E31" s="2">
        <f>'Game 4'!D3</f>
        <v>3</v>
      </c>
      <c r="F31" s="2">
        <f>'Game 4'!E3</f>
        <v>0</v>
      </c>
      <c r="G31" s="2">
        <f>'Game 4'!F3</f>
        <v>0</v>
      </c>
      <c r="H31" s="2">
        <f>'Game 4'!G3</f>
        <v>0</v>
      </c>
      <c r="I31" s="2">
        <f>'Game 4'!H3</f>
        <v>0</v>
      </c>
      <c r="J31" s="2">
        <f>'Game 4'!I3</f>
        <v>0</v>
      </c>
      <c r="K31" s="2">
        <f>'Game 4'!J3</f>
        <v>0</v>
      </c>
      <c r="L31" s="2">
        <f>'Game 4'!K3</f>
        <v>1</v>
      </c>
      <c r="M31" s="4">
        <f t="shared" si="0"/>
        <v>0.6</v>
      </c>
    </row>
    <row r="32" spans="1:13" ht="12.75">
      <c r="A32" s="2" t="s">
        <v>65</v>
      </c>
      <c r="B32" s="2">
        <v>1</v>
      </c>
      <c r="C32" s="2">
        <f>'Game 7'!B4</f>
        <v>2</v>
      </c>
      <c r="D32" s="2">
        <f>'Game 7'!C4</f>
        <v>1</v>
      </c>
      <c r="E32" s="2">
        <f>'Game 7'!D4</f>
        <v>1</v>
      </c>
      <c r="F32" s="2">
        <f>'Game 7'!E4</f>
        <v>0</v>
      </c>
      <c r="G32" s="2">
        <f>'Game 7'!F4</f>
        <v>0</v>
      </c>
      <c r="H32" s="2">
        <f>'Game 7'!G4</f>
        <v>0</v>
      </c>
      <c r="I32" s="2">
        <f>'Game 7'!H4</f>
        <v>1</v>
      </c>
      <c r="J32" s="2">
        <f>'Game 7'!I4</f>
        <v>0</v>
      </c>
      <c r="K32" s="2">
        <f>'Game 7'!J4</f>
        <v>0</v>
      </c>
      <c r="L32" s="2">
        <f>'Game 7'!K4</f>
        <v>0</v>
      </c>
      <c r="M32" s="4">
        <f t="shared" si="0"/>
        <v>0.5</v>
      </c>
    </row>
    <row r="33" spans="1:13" ht="12.75">
      <c r="A33" s="2" t="s">
        <v>84</v>
      </c>
      <c r="B33" s="2">
        <v>1</v>
      </c>
      <c r="C33" s="2">
        <f>'Playoffs 1'!B9</f>
        <v>3</v>
      </c>
      <c r="D33" s="2">
        <f>'Playoffs 1'!C9</f>
        <v>0</v>
      </c>
      <c r="E33" s="2">
        <f>'Playoffs 1'!D9</f>
        <v>2</v>
      </c>
      <c r="F33" s="2">
        <f>'Playoffs 1'!E9</f>
        <v>1</v>
      </c>
      <c r="G33" s="2">
        <f>'Playoffs 1'!F9</f>
        <v>0</v>
      </c>
      <c r="H33" s="2">
        <f>'Playoffs 1'!G9</f>
        <v>0</v>
      </c>
      <c r="I33" s="2">
        <f>'Playoffs 1'!H9</f>
        <v>0</v>
      </c>
      <c r="J33" s="2">
        <f>'Playoffs 1'!I9</f>
        <v>0</v>
      </c>
      <c r="K33" s="2">
        <f>'Playoffs 1'!J9</f>
        <v>0</v>
      </c>
      <c r="L33" s="2">
        <f>'Playoffs 1'!K9</f>
        <v>2</v>
      </c>
      <c r="M33" s="4">
        <f>E33/C33</f>
        <v>0.6666666666666666</v>
      </c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"/>
    </row>
    <row r="35" spans="1:13" ht="12.75">
      <c r="A35" s="1" t="s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 t="s">
        <v>31</v>
      </c>
      <c r="B36" s="2">
        <v>2</v>
      </c>
      <c r="C36" s="2">
        <f>'Game 2'!B5+'Game 3'!B10</f>
        <v>7</v>
      </c>
      <c r="D36" s="2">
        <f>'Game 2'!C5+'Game 3'!C10</f>
        <v>1</v>
      </c>
      <c r="E36" s="2">
        <f>'Game 2'!D5+'Game 3'!D10</f>
        <v>4</v>
      </c>
      <c r="F36" s="2">
        <f>'Game 2'!E5+'Game 3'!E10</f>
        <v>0</v>
      </c>
      <c r="G36" s="2">
        <f>'Game 2'!F5+'Game 3'!F10</f>
        <v>0</v>
      </c>
      <c r="H36" s="2">
        <f>'Game 2'!G5+'Game 3'!G10</f>
        <v>0</v>
      </c>
      <c r="I36" s="2">
        <f>'Game 2'!H5+'Game 3'!H10</f>
        <v>0</v>
      </c>
      <c r="J36" s="2">
        <f>'Game 2'!I5+'Game 3'!I10</f>
        <v>0</v>
      </c>
      <c r="K36" s="2">
        <f>'Game 2'!J5+'Game 3'!J10</f>
        <v>0</v>
      </c>
      <c r="L36" s="2">
        <f>'Game 2'!K5+'Game 3'!K10</f>
        <v>2</v>
      </c>
      <c r="M36" s="4">
        <f>E36/C36</f>
        <v>0.5714285714285714</v>
      </c>
    </row>
    <row r="37" spans="1:13" ht="12.75">
      <c r="A37" s="2" t="s">
        <v>30</v>
      </c>
      <c r="B37" s="2">
        <v>2</v>
      </c>
      <c r="C37" s="2">
        <f>'Game 2'!B4+'Game 3'!B7</f>
        <v>6</v>
      </c>
      <c r="D37" s="2">
        <f>'Game 2'!C4+'Game 3'!C7</f>
        <v>2</v>
      </c>
      <c r="E37" s="2">
        <f>'Game 2'!D4+'Game 3'!D7</f>
        <v>4</v>
      </c>
      <c r="F37" s="2">
        <f>'Game 2'!E4+'Game 3'!E7</f>
        <v>0</v>
      </c>
      <c r="G37" s="2">
        <f>'Game 2'!F4+'Game 3'!F7</f>
        <v>1</v>
      </c>
      <c r="H37" s="2">
        <f>'Game 2'!G4+'Game 3'!G7</f>
        <v>0</v>
      </c>
      <c r="I37" s="2">
        <f>'Game 2'!H4+'Game 3'!H7</f>
        <v>1</v>
      </c>
      <c r="J37" s="2">
        <f>'Game 2'!I4+'Game 3'!I7</f>
        <v>0</v>
      </c>
      <c r="K37" s="2">
        <f>'Game 2'!J4+'Game 3'!J7</f>
        <v>0</v>
      </c>
      <c r="L37" s="2">
        <f>'Game 2'!K4+'Game 3'!K7</f>
        <v>4</v>
      </c>
      <c r="M37" s="4">
        <f>E37/C37</f>
        <v>0.6666666666666666</v>
      </c>
    </row>
    <row r="38" spans="1:13" ht="12.75">
      <c r="A38" s="2" t="s">
        <v>33</v>
      </c>
      <c r="B38" s="2">
        <v>1</v>
      </c>
      <c r="C38" s="2">
        <f>'Game 2'!B7</f>
        <v>4</v>
      </c>
      <c r="D38" s="2">
        <f>'Game 2'!C7</f>
        <v>0</v>
      </c>
      <c r="E38" s="2">
        <f>'Game 2'!D7</f>
        <v>3</v>
      </c>
      <c r="F38" s="2">
        <f>'Game 2'!E7</f>
        <v>0</v>
      </c>
      <c r="G38" s="2">
        <f>'Game 2'!F7</f>
        <v>0</v>
      </c>
      <c r="H38" s="2">
        <f>'Game 2'!G7</f>
        <v>0</v>
      </c>
      <c r="I38" s="2">
        <f>'Game 2'!H7</f>
        <v>0</v>
      </c>
      <c r="J38" s="2">
        <f>'Game 2'!I7</f>
        <v>0</v>
      </c>
      <c r="K38" s="2">
        <f>'Game 2'!J7</f>
        <v>0</v>
      </c>
      <c r="L38" s="2">
        <f>'Game 2'!K7</f>
        <v>1</v>
      </c>
      <c r="M38" s="4">
        <f>E38/C38</f>
        <v>0.75</v>
      </c>
    </row>
    <row r="39" spans="1:13" ht="12.75">
      <c r="A39" s="2" t="s">
        <v>85</v>
      </c>
      <c r="B39" s="2">
        <v>1</v>
      </c>
      <c r="C39" s="2">
        <f>'Game 2'!B8</f>
        <v>4</v>
      </c>
      <c r="D39" s="2">
        <f>'Game 2'!C8</f>
        <v>1</v>
      </c>
      <c r="E39" s="2">
        <f>'Game 2'!D8</f>
        <v>1</v>
      </c>
      <c r="F39" s="2">
        <f>'Game 2'!E8</f>
        <v>0</v>
      </c>
      <c r="G39" s="2">
        <f>'Game 2'!F8</f>
        <v>1</v>
      </c>
      <c r="H39" s="2">
        <f>'Game 2'!G8</f>
        <v>0</v>
      </c>
      <c r="I39" s="2">
        <f>'Game 2'!H8</f>
        <v>0</v>
      </c>
      <c r="J39" s="2">
        <f>'Game 2'!I8</f>
        <v>0</v>
      </c>
      <c r="K39" s="2">
        <f>'Game 2'!J8</f>
        <v>0</v>
      </c>
      <c r="L39" s="2">
        <f>'Game 2'!K8</f>
        <v>0</v>
      </c>
      <c r="M39" s="4">
        <f>E39/C39</f>
        <v>0.25</v>
      </c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"/>
    </row>
    <row r="41" spans="1:13" ht="12.75">
      <c r="A41" s="5" t="s">
        <v>27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/>
    </row>
    <row r="42" spans="1:13" ht="12.75">
      <c r="A42" s="6" t="s">
        <v>75</v>
      </c>
      <c r="B42" s="2">
        <v>1</v>
      </c>
      <c r="C42" s="2">
        <f>'Game 1'!B3</f>
        <v>4</v>
      </c>
      <c r="D42" s="2">
        <f>'Game 1'!C3</f>
        <v>2</v>
      </c>
      <c r="E42" s="2">
        <f>'Game 1'!D3</f>
        <v>2</v>
      </c>
      <c r="F42" s="2">
        <f>'Game 1'!E3</f>
        <v>0</v>
      </c>
      <c r="G42" s="2">
        <f>'Game 1'!F3</f>
        <v>0</v>
      </c>
      <c r="H42" s="2">
        <f>'Game 1'!G3</f>
        <v>0</v>
      </c>
      <c r="I42" s="2">
        <f>'Game 1'!H3</f>
        <v>0</v>
      </c>
      <c r="J42" s="2">
        <f>'Game 1'!I3</f>
        <v>0</v>
      </c>
      <c r="K42" s="2">
        <f>'Game 1'!J3</f>
        <v>0</v>
      </c>
      <c r="L42" s="2">
        <f>'Game 1'!K3</f>
        <v>1</v>
      </c>
      <c r="M42" s="4">
        <f aca="true" t="shared" si="1" ref="M42:M49">E42/C42</f>
        <v>0.5</v>
      </c>
    </row>
    <row r="43" spans="1:13" ht="12.75">
      <c r="A43" s="2" t="s">
        <v>28</v>
      </c>
      <c r="B43" s="2">
        <v>1</v>
      </c>
      <c r="C43" s="2">
        <f>'Game 1'!B6</f>
        <v>4</v>
      </c>
      <c r="D43" s="2">
        <f>'Game 1'!C6</f>
        <v>2</v>
      </c>
      <c r="E43" s="2">
        <f>'Game 1'!D6</f>
        <v>3</v>
      </c>
      <c r="F43" s="2">
        <f>'Game 1'!E6</f>
        <v>1</v>
      </c>
      <c r="G43" s="2">
        <f>'Game 1'!F6</f>
        <v>0</v>
      </c>
      <c r="H43" s="2">
        <f>'Game 1'!G6</f>
        <v>0</v>
      </c>
      <c r="I43" s="2">
        <f>'Game 1'!H6</f>
        <v>0</v>
      </c>
      <c r="J43" s="2">
        <f>'Game 1'!I6</f>
        <v>0</v>
      </c>
      <c r="K43" s="2">
        <f>'Game 1'!J6</f>
        <v>0</v>
      </c>
      <c r="L43" s="2">
        <f>'Game 1'!K6</f>
        <v>3</v>
      </c>
      <c r="M43" s="4">
        <f t="shared" si="1"/>
        <v>0.75</v>
      </c>
    </row>
    <row r="44" spans="1:13" ht="12.75">
      <c r="A44" s="2" t="s">
        <v>42</v>
      </c>
      <c r="B44" s="2">
        <v>1</v>
      </c>
      <c r="C44" s="2">
        <f>'Game 3'!B12</f>
        <v>2</v>
      </c>
      <c r="D44" s="2">
        <f>'Game 3'!C12</f>
        <v>0</v>
      </c>
      <c r="E44" s="2">
        <f>'Game 3'!D12</f>
        <v>0</v>
      </c>
      <c r="F44" s="2">
        <f>'Game 3'!E12</f>
        <v>0</v>
      </c>
      <c r="G44" s="2">
        <f>'Game 3'!F12</f>
        <v>0</v>
      </c>
      <c r="H44" s="2">
        <f>'Game 3'!G12</f>
        <v>0</v>
      </c>
      <c r="I44" s="2">
        <f>'Game 3'!H12</f>
        <v>0</v>
      </c>
      <c r="J44" s="2">
        <f>'Game 3'!I12</f>
        <v>0</v>
      </c>
      <c r="K44" s="2">
        <f>'Game 3'!J12</f>
        <v>1</v>
      </c>
      <c r="L44" s="2">
        <f>'Game 3'!K12</f>
        <v>1</v>
      </c>
      <c r="M44" s="4">
        <f t="shared" si="1"/>
        <v>0</v>
      </c>
    </row>
    <row r="45" spans="1:13" ht="12.75">
      <c r="A45" s="2" t="s">
        <v>41</v>
      </c>
      <c r="B45" s="2">
        <v>1</v>
      </c>
      <c r="C45" s="2">
        <f>'Game 3'!B9</f>
        <v>3</v>
      </c>
      <c r="D45" s="2">
        <f>'Game 3'!C9</f>
        <v>1</v>
      </c>
      <c r="E45" s="2">
        <f>'Game 3'!D9</f>
        <v>2</v>
      </c>
      <c r="F45" s="2">
        <f>'Game 3'!E9</f>
        <v>1</v>
      </c>
      <c r="G45" s="2">
        <f>'Game 3'!F9</f>
        <v>0</v>
      </c>
      <c r="H45" s="2">
        <f>'Game 3'!G9</f>
        <v>0</v>
      </c>
      <c r="I45" s="2">
        <f>'Game 3'!H9</f>
        <v>0</v>
      </c>
      <c r="J45" s="2">
        <f>'Game 3'!I9</f>
        <v>0</v>
      </c>
      <c r="K45" s="2">
        <f>'Game 3'!J9</f>
        <v>0</v>
      </c>
      <c r="L45" s="2">
        <f>'Game 3'!K9</f>
        <v>0</v>
      </c>
      <c r="M45" s="4">
        <f t="shared" si="1"/>
        <v>0.6666666666666666</v>
      </c>
    </row>
    <row r="46" spans="1:13" ht="12.75">
      <c r="A46" s="2" t="s">
        <v>40</v>
      </c>
      <c r="B46" s="2">
        <v>1</v>
      </c>
      <c r="C46" s="2">
        <f>'Game 3'!B8</f>
        <v>2</v>
      </c>
      <c r="D46" s="2">
        <f>'Game 3'!C8</f>
        <v>1</v>
      </c>
      <c r="E46" s="2">
        <f>'Game 3'!D8</f>
        <v>1</v>
      </c>
      <c r="F46" s="2">
        <f>'Game 3'!E8</f>
        <v>0</v>
      </c>
      <c r="G46" s="2">
        <f>'Game 3'!F8</f>
        <v>0</v>
      </c>
      <c r="H46" s="2">
        <f>'Game 3'!G8</f>
        <v>0</v>
      </c>
      <c r="I46" s="2">
        <f>'Game 3'!H8</f>
        <v>1</v>
      </c>
      <c r="J46" s="2">
        <f>'Game 3'!I8</f>
        <v>0</v>
      </c>
      <c r="K46" s="2">
        <f>'Game 3'!J8</f>
        <v>0</v>
      </c>
      <c r="L46" s="2">
        <f>'Game 3'!K8</f>
        <v>2</v>
      </c>
      <c r="M46" s="4">
        <f t="shared" si="1"/>
        <v>0.5</v>
      </c>
    </row>
    <row r="47" spans="1:13" ht="12.75">
      <c r="A47" s="2" t="s">
        <v>38</v>
      </c>
      <c r="B47" s="2">
        <v>1</v>
      </c>
      <c r="C47" s="2">
        <f>'Game 3'!B6</f>
        <v>3</v>
      </c>
      <c r="D47" s="2">
        <f>'Game 3'!C6</f>
        <v>1</v>
      </c>
      <c r="E47" s="2">
        <f>'Game 3'!D6</f>
        <v>2</v>
      </c>
      <c r="F47" s="2">
        <f>'Game 3'!E6</f>
        <v>0</v>
      </c>
      <c r="G47" s="2">
        <f>'Game 3'!F6</f>
        <v>0</v>
      </c>
      <c r="H47" s="2">
        <f>'Game 3'!G6</f>
        <v>0</v>
      </c>
      <c r="I47" s="2">
        <f>'Game 3'!H6</f>
        <v>0</v>
      </c>
      <c r="J47" s="2">
        <f>'Game 3'!I6</f>
        <v>0</v>
      </c>
      <c r="K47" s="2">
        <f>'Game 3'!J6</f>
        <v>0</v>
      </c>
      <c r="L47" s="2">
        <f>'Game 3'!K6</f>
        <v>0</v>
      </c>
      <c r="M47" s="4">
        <f t="shared" si="1"/>
        <v>0.6666666666666666</v>
      </c>
    </row>
    <row r="48" spans="1:13" ht="12.75">
      <c r="A48" s="2" t="s">
        <v>36</v>
      </c>
      <c r="B48" s="2">
        <v>1</v>
      </c>
      <c r="C48" s="2">
        <f>'Game 3'!B4</f>
        <v>3</v>
      </c>
      <c r="D48" s="2">
        <f>'Game 3'!C4</f>
        <v>1</v>
      </c>
      <c r="E48" s="2">
        <f>'Game 3'!D4</f>
        <v>1</v>
      </c>
      <c r="F48" s="2">
        <f>'Game 3'!E4</f>
        <v>0</v>
      </c>
      <c r="G48" s="2">
        <f>'Game 3'!F4</f>
        <v>0</v>
      </c>
      <c r="H48" s="2">
        <f>'Game 3'!G4</f>
        <v>0</v>
      </c>
      <c r="I48" s="2">
        <f>'Game 3'!H4</f>
        <v>0</v>
      </c>
      <c r="J48" s="2">
        <f>'Game 3'!I4</f>
        <v>0</v>
      </c>
      <c r="K48" s="2">
        <f>'Game 3'!J4</f>
        <v>0</v>
      </c>
      <c r="L48" s="2">
        <f>'Game 3'!K4</f>
        <v>0</v>
      </c>
      <c r="M48" s="4">
        <f t="shared" si="1"/>
        <v>0.3333333333333333</v>
      </c>
    </row>
    <row r="49" spans="1:13" ht="12.75">
      <c r="A49" s="2" t="s">
        <v>37</v>
      </c>
      <c r="B49" s="2">
        <v>1</v>
      </c>
      <c r="C49" s="2">
        <f>'Game 3'!B5</f>
        <v>3</v>
      </c>
      <c r="D49" s="2">
        <f>'Game 3'!C5</f>
        <v>2</v>
      </c>
      <c r="E49" s="2">
        <f>'Game 3'!D5</f>
        <v>2</v>
      </c>
      <c r="F49" s="2">
        <f>'Game 3'!E5</f>
        <v>0</v>
      </c>
      <c r="G49" s="2">
        <f>'Game 3'!F5</f>
        <v>0</v>
      </c>
      <c r="H49" s="2">
        <f>'Game 3'!G5</f>
        <v>0</v>
      </c>
      <c r="I49" s="2">
        <f>'Game 3'!H5</f>
        <v>0</v>
      </c>
      <c r="J49" s="2">
        <f>'Game 3'!I5</f>
        <v>0</v>
      </c>
      <c r="K49" s="2">
        <f>'Game 3'!J5</f>
        <v>0</v>
      </c>
      <c r="L49" s="2">
        <f>'Game 3'!K5</f>
        <v>0</v>
      </c>
      <c r="M49" s="4">
        <f t="shared" si="1"/>
        <v>0.6666666666666666</v>
      </c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4"/>
    </row>
    <row r="51" spans="1:13" ht="12.75">
      <c r="A51" s="1" t="s">
        <v>13</v>
      </c>
      <c r="B51" s="2">
        <f>MAX(B2:B43)</f>
        <v>13</v>
      </c>
      <c r="C51" s="2">
        <f>SUM(C2:C49)</f>
        <v>461</v>
      </c>
      <c r="D51" s="2">
        <f aca="true" t="shared" si="2" ref="D51:L51">SUM(D2:D49)</f>
        <v>127</v>
      </c>
      <c r="E51" s="2">
        <f t="shared" si="2"/>
        <v>235</v>
      </c>
      <c r="F51" s="2">
        <f t="shared" si="2"/>
        <v>35</v>
      </c>
      <c r="G51" s="2">
        <f t="shared" si="2"/>
        <v>8</v>
      </c>
      <c r="H51" s="2">
        <f t="shared" si="2"/>
        <v>11</v>
      </c>
      <c r="I51" s="2">
        <f t="shared" si="2"/>
        <v>17</v>
      </c>
      <c r="J51" s="2">
        <f t="shared" si="2"/>
        <v>20</v>
      </c>
      <c r="K51" s="2">
        <f t="shared" si="2"/>
        <v>12</v>
      </c>
      <c r="L51" s="2">
        <f t="shared" si="2"/>
        <v>128</v>
      </c>
      <c r="M51" s="4">
        <f>E51/C51</f>
        <v>0.5097613882863341</v>
      </c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1" t="s">
        <v>14</v>
      </c>
      <c r="B53" s="1" t="s">
        <v>18</v>
      </c>
      <c r="C53" s="1" t="s">
        <v>15</v>
      </c>
      <c r="D53" s="1" t="s">
        <v>3</v>
      </c>
      <c r="E53" s="1" t="s">
        <v>7</v>
      </c>
      <c r="F53" s="1" t="s">
        <v>9</v>
      </c>
      <c r="G53" s="1" t="s">
        <v>21</v>
      </c>
      <c r="H53" s="1" t="s">
        <v>16</v>
      </c>
      <c r="I53" s="1" t="s">
        <v>17</v>
      </c>
      <c r="J53" s="1" t="s">
        <v>19</v>
      </c>
      <c r="K53" s="1" t="s">
        <v>22</v>
      </c>
      <c r="L53" s="1" t="s">
        <v>20</v>
      </c>
      <c r="M53" s="1" t="s">
        <v>23</v>
      </c>
    </row>
    <row r="54" spans="1:13" ht="12.75">
      <c r="A54" s="2" t="s">
        <v>25</v>
      </c>
      <c r="B54" s="2">
        <v>11</v>
      </c>
      <c r="C54" s="3">
        <f>'Game 1'!B13+'Game 2'!B15+'Game 3'!B17+'Game 5'!B15+'Game 6'!B16+'Game 7'!B21+'Game 9'!B15+'Game 10'!B17+'Game 11'!B15+'Game 12'!B16+'Playoffs 2'!B18</f>
        <v>67</v>
      </c>
      <c r="D54" s="3">
        <f>'Game 1'!C13+'Game 2'!C15+'Game 3'!C17+'Game 5'!C15+'Game 6'!C16+'Game 7'!C21+'Game 9'!C15+'Game 10'!C17+'Game 11'!C15+'Game 12'!C16+'Playoffs 2'!C18</f>
        <v>150</v>
      </c>
      <c r="E54" s="3">
        <f>'Game 1'!D13+'Game 2'!D15+'Game 3'!D17+'Game 5'!D15+'Game 6'!D16+'Game 7'!D21+'Game 9'!D15+'Game 10'!D17+'Game 11'!D15+'Game 12'!D16+'Playoffs 2'!D18</f>
        <v>11</v>
      </c>
      <c r="F54" s="3">
        <f>'Game 1'!E13+'Game 2'!E15+'Game 3'!E17+'Game 5'!E15+'Game 6'!E16+'Game 7'!E21+'Game 9'!E15+'Game 10'!E17+'Game 11'!E15+'Game 12'!E16+'Playoffs 2'!E18</f>
        <v>5</v>
      </c>
      <c r="G54" s="3">
        <f>'Game 1'!F13+'Game 2'!F15+'Game 3'!F17+'Game 5'!F15+'Game 6'!F16+'Game 7'!F21+'Game 9'!F15+'Game 10'!F17+'Game 11'!F15+'Game 12'!F16+'Playoffs 2'!F18</f>
        <v>18</v>
      </c>
      <c r="H54" s="3">
        <f>'Game 1'!G13+'Game 2'!G15+'Game 3'!G17+'Game 5'!G15+'Game 6'!G16+'Game 7'!G21+'Game 9'!G15+'Game 10'!G17+'Game 11'!G15+'Game 12'!G16+'Playoffs 2'!G18</f>
        <v>1</v>
      </c>
      <c r="I54" s="3">
        <f>'Game 1'!H13+'Game 2'!H15+'Game 3'!H17+'Game 5'!H15+'Game 6'!H16+'Game 7'!H21+'Game 9'!H15+'Game 10'!H17+'Game 11'!H15+'Game 12'!H16+'Playoffs 2'!H18</f>
        <v>10</v>
      </c>
      <c r="J54" s="3">
        <f>'Game 1'!I13+'Game 2'!I15+'Game 3'!I17+'Game 5'!I15+'Game 6'!I16+'Game 7'!I21+'Game 9'!I15+'Game 10'!I17+'Game 11'!I15+'Game 12'!I16+'Playoffs 2'!I18</f>
        <v>8</v>
      </c>
      <c r="K54" s="3">
        <f>'Game 1'!J13+'Game 2'!J15+'Game 3'!J17+'Game 5'!J15+'Game 6'!J16+'Game 7'!J21+'Game 9'!J15+'Game 10'!J17+'Game 11'!J15+'Game 12'!J16+'Playoffs 2'!J18</f>
        <v>0</v>
      </c>
      <c r="L54" s="3">
        <f>'Game 1'!K13+'Game 2'!K15+'Game 3'!K17+'Game 5'!K15+'Game 6'!K16+'Game 7'!K21+'Game 9'!K15+'Game 10'!K17+'Game 11'!K15+'Game 12'!K16+'Playoffs 2'!K18</f>
        <v>0</v>
      </c>
      <c r="M54" s="7">
        <f>D54*7/C54</f>
        <v>15.671641791044776</v>
      </c>
    </row>
    <row r="55" spans="1:13" ht="12" customHeight="1">
      <c r="A55" s="2" t="s">
        <v>26</v>
      </c>
      <c r="B55" s="2">
        <v>3</v>
      </c>
      <c r="C55" s="3">
        <f>'Game 1'!B14+'Game 4'!B15+'Playoffs 1'!B17</f>
        <v>13</v>
      </c>
      <c r="D55" s="3">
        <f>'Game 1'!C14+'Game 4'!C15+'Playoffs 1'!C17</f>
        <v>50</v>
      </c>
      <c r="E55" s="3">
        <f>'Game 1'!D14+'Game 4'!D15+'Playoffs 1'!D17</f>
        <v>7</v>
      </c>
      <c r="F55" s="3">
        <f>'Game 1'!E14+'Game 4'!E15+'Playoffs 1'!E17</f>
        <v>2</v>
      </c>
      <c r="G55" s="3">
        <f>'Game 1'!F14+'Game 4'!F15+'Playoffs 1'!F17</f>
        <v>4</v>
      </c>
      <c r="H55" s="3">
        <f>'Game 1'!G14+'Game 4'!G15+'Playoffs 1'!G17</f>
        <v>0</v>
      </c>
      <c r="I55" s="3">
        <f>'Game 1'!H14+'Game 4'!H15+'Playoffs 1'!H17</f>
        <v>2</v>
      </c>
      <c r="J55" s="3">
        <f>'Game 1'!I14+'Game 4'!I15+'Playoffs 1'!I17</f>
        <v>2</v>
      </c>
      <c r="K55" s="3">
        <f>'Game 1'!J14+'Game 4'!J15+'Playoffs 1'!J17</f>
        <v>0</v>
      </c>
      <c r="L55" s="3">
        <f>'Game 1'!K14+'Game 4'!K15+'Playoffs 1'!K17</f>
        <v>0</v>
      </c>
      <c r="M55" s="7">
        <f>D55*7/C55</f>
        <v>26.923076923076923</v>
      </c>
    </row>
    <row r="56" spans="1:13" ht="12" customHeight="1">
      <c r="A56" s="2" t="s">
        <v>29</v>
      </c>
      <c r="B56" s="2">
        <v>2</v>
      </c>
      <c r="C56" s="3">
        <f>'Game 7'!B22+'Game 9'!B16</f>
        <v>3</v>
      </c>
      <c r="D56" s="3">
        <f>'Game 7'!C22+'Game 9'!C16</f>
        <v>11</v>
      </c>
      <c r="E56" s="3">
        <f>'Game 7'!D22+'Game 9'!D16</f>
        <v>0</v>
      </c>
      <c r="F56" s="3">
        <f>'Game 7'!E22+'Game 9'!E16</f>
        <v>1</v>
      </c>
      <c r="G56" s="3">
        <f>'Game 7'!F22+'Game 9'!F16</f>
        <v>1</v>
      </c>
      <c r="H56" s="3">
        <f>'Game 7'!G22+'Game 9'!G16</f>
        <v>0</v>
      </c>
      <c r="I56" s="3">
        <f>'Game 7'!H22+'Game 9'!H16</f>
        <v>0</v>
      </c>
      <c r="J56" s="3">
        <f>'Game 7'!I22+'Game 9'!I16</f>
        <v>0</v>
      </c>
      <c r="K56" s="3">
        <f>'Game 7'!J22+'Game 9'!J16</f>
        <v>0</v>
      </c>
      <c r="L56" s="3">
        <f>'Game 7'!K22+'Game 9'!K16</f>
        <v>0</v>
      </c>
      <c r="M56" s="7">
        <f>D56*7/C56</f>
        <v>25.666666666666668</v>
      </c>
    </row>
    <row r="57" spans="1:1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7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1" t="s">
        <v>13</v>
      </c>
      <c r="B59" s="2">
        <f>SUM(B54:B56)</f>
        <v>16</v>
      </c>
      <c r="C59" s="2">
        <f aca="true" t="shared" si="3" ref="C59:L59">SUM(C54:C56)</f>
        <v>83</v>
      </c>
      <c r="D59" s="2">
        <f t="shared" si="3"/>
        <v>211</v>
      </c>
      <c r="E59" s="2">
        <f t="shared" si="3"/>
        <v>18</v>
      </c>
      <c r="F59" s="2">
        <f t="shared" si="3"/>
        <v>8</v>
      </c>
      <c r="G59" s="2">
        <f t="shared" si="3"/>
        <v>23</v>
      </c>
      <c r="H59" s="2">
        <f t="shared" si="3"/>
        <v>1</v>
      </c>
      <c r="I59" s="2">
        <f t="shared" si="3"/>
        <v>12</v>
      </c>
      <c r="J59" s="2">
        <f t="shared" si="3"/>
        <v>10</v>
      </c>
      <c r="K59" s="2">
        <f t="shared" si="3"/>
        <v>0</v>
      </c>
      <c r="L59" s="2">
        <f t="shared" si="3"/>
        <v>0</v>
      </c>
      <c r="M59" s="7">
        <f>D59*7/C59</f>
        <v>17.795180722891565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7"/>
  <sheetViews>
    <sheetView workbookViewId="0" topLeftCell="A1">
      <selection activeCell="A1" sqref="A1:K17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25</v>
      </c>
      <c r="B2" s="2">
        <v>5</v>
      </c>
      <c r="C2" s="2">
        <v>2</v>
      </c>
      <c r="D2" s="2">
        <v>2</v>
      </c>
      <c r="E2" s="2">
        <v>1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1</v>
      </c>
    </row>
    <row r="3" spans="1:11" ht="12.75">
      <c r="A3" s="2" t="s">
        <v>29</v>
      </c>
      <c r="B3" s="2">
        <v>4</v>
      </c>
      <c r="C3" s="2">
        <v>1</v>
      </c>
      <c r="D3" s="2">
        <v>2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2.75">
      <c r="A4" s="2" t="s">
        <v>30</v>
      </c>
      <c r="B4" s="2">
        <v>4</v>
      </c>
      <c r="C4" s="2">
        <v>2</v>
      </c>
      <c r="D4" s="2">
        <v>3</v>
      </c>
      <c r="E4" s="2">
        <v>0</v>
      </c>
      <c r="F4" s="2">
        <v>1</v>
      </c>
      <c r="G4" s="2">
        <v>0</v>
      </c>
      <c r="H4" s="2">
        <v>0</v>
      </c>
      <c r="I4" s="2">
        <v>0</v>
      </c>
      <c r="J4" s="2">
        <v>0</v>
      </c>
      <c r="K4" s="2">
        <v>2</v>
      </c>
    </row>
    <row r="5" spans="1:11" ht="12.75">
      <c r="A5" s="2" t="s">
        <v>31</v>
      </c>
      <c r="B5" s="2">
        <v>4</v>
      </c>
      <c r="C5" s="2">
        <v>1</v>
      </c>
      <c r="D5" s="2">
        <v>4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2</v>
      </c>
    </row>
    <row r="6" spans="1:11" ht="12.75">
      <c r="A6" s="2" t="s">
        <v>32</v>
      </c>
      <c r="B6" s="2">
        <v>4</v>
      </c>
      <c r="C6" s="2">
        <v>0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</v>
      </c>
    </row>
    <row r="7" spans="1:11" ht="12.75">
      <c r="A7" s="2" t="s">
        <v>33</v>
      </c>
      <c r="B7" s="2">
        <v>4</v>
      </c>
      <c r="C7" s="2">
        <v>0</v>
      </c>
      <c r="D7" s="2">
        <v>3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</row>
    <row r="8" spans="1:11" ht="12.75">
      <c r="A8" s="2" t="s">
        <v>85</v>
      </c>
      <c r="B8" s="2">
        <v>4</v>
      </c>
      <c r="C8" s="2">
        <v>1</v>
      </c>
      <c r="D8" s="2">
        <v>1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ht="12.75">
      <c r="A9" s="2" t="s">
        <v>35</v>
      </c>
      <c r="B9" s="2">
        <v>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0</v>
      </c>
    </row>
    <row r="10" spans="1:11" ht="12.75">
      <c r="A10" s="2" t="s">
        <v>26</v>
      </c>
      <c r="B10" s="2">
        <v>4</v>
      </c>
      <c r="C10" s="2">
        <v>0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 t="s">
        <v>13</v>
      </c>
      <c r="B12" s="3">
        <f aca="true" t="shared" si="0" ref="B12:K12">SUM(B2:B10)</f>
        <v>37</v>
      </c>
      <c r="C12" s="3">
        <f t="shared" si="0"/>
        <v>7</v>
      </c>
      <c r="D12" s="3">
        <f t="shared" si="0"/>
        <v>17</v>
      </c>
      <c r="E12" s="3">
        <f t="shared" si="0"/>
        <v>2</v>
      </c>
      <c r="F12" s="3">
        <f t="shared" si="0"/>
        <v>2</v>
      </c>
      <c r="G12" s="3">
        <f t="shared" si="0"/>
        <v>0</v>
      </c>
      <c r="H12" s="3">
        <f t="shared" si="0"/>
        <v>0</v>
      </c>
      <c r="I12" s="3">
        <f t="shared" si="0"/>
        <v>1</v>
      </c>
      <c r="J12" s="3">
        <f t="shared" si="0"/>
        <v>0</v>
      </c>
      <c r="K12" s="3">
        <f t="shared" si="0"/>
        <v>7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1" t="s">
        <v>14</v>
      </c>
      <c r="B14" s="1" t="s">
        <v>15</v>
      </c>
      <c r="C14" s="1" t="s">
        <v>3</v>
      </c>
      <c r="D14" s="1" t="s">
        <v>7</v>
      </c>
      <c r="E14" s="1" t="s">
        <v>9</v>
      </c>
      <c r="F14" s="1" t="s">
        <v>21</v>
      </c>
      <c r="G14" s="1" t="s">
        <v>16</v>
      </c>
      <c r="H14" s="1" t="s">
        <v>17</v>
      </c>
      <c r="I14" s="1" t="s">
        <v>19</v>
      </c>
      <c r="J14" s="1" t="s">
        <v>22</v>
      </c>
      <c r="K14" s="1" t="s">
        <v>20</v>
      </c>
    </row>
    <row r="15" spans="1:11" ht="12.75">
      <c r="A15" s="2" t="s">
        <v>25</v>
      </c>
      <c r="B15" s="2">
        <v>7</v>
      </c>
      <c r="C15" s="2">
        <v>18</v>
      </c>
      <c r="D15" s="2">
        <v>1</v>
      </c>
      <c r="E15" s="2">
        <v>0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 t="s">
        <v>13</v>
      </c>
      <c r="B17" s="3">
        <f aca="true" t="shared" si="1" ref="B17:K17">SUM(B15:B15)</f>
        <v>7</v>
      </c>
      <c r="C17" s="3">
        <f t="shared" si="1"/>
        <v>18</v>
      </c>
      <c r="D17" s="3">
        <f t="shared" si="1"/>
        <v>1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1</v>
      </c>
      <c r="I17" s="3">
        <f t="shared" si="1"/>
        <v>1</v>
      </c>
      <c r="J17" s="3">
        <f t="shared" si="1"/>
        <v>0</v>
      </c>
      <c r="K17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9"/>
  <sheetViews>
    <sheetView workbookViewId="0" topLeftCell="A1">
      <selection activeCell="A3" sqref="A3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25</v>
      </c>
      <c r="B2" s="2">
        <v>4</v>
      </c>
      <c r="C2" s="2">
        <v>1</v>
      </c>
      <c r="D2" s="2">
        <v>1</v>
      </c>
      <c r="E2" s="2">
        <v>1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2</v>
      </c>
    </row>
    <row r="3" spans="1:11" ht="12.75">
      <c r="A3" s="2" t="s">
        <v>53</v>
      </c>
      <c r="B3" s="2">
        <v>3</v>
      </c>
      <c r="C3" s="2">
        <v>1</v>
      </c>
      <c r="D3" s="2">
        <v>2</v>
      </c>
      <c r="E3" s="2">
        <v>1</v>
      </c>
      <c r="F3" s="2">
        <v>0</v>
      </c>
      <c r="G3" s="2">
        <v>1</v>
      </c>
      <c r="H3" s="2">
        <v>0</v>
      </c>
      <c r="I3" s="2">
        <v>0</v>
      </c>
      <c r="J3" s="2">
        <v>0</v>
      </c>
      <c r="K3" s="2">
        <v>2</v>
      </c>
    </row>
    <row r="4" spans="1:11" ht="12.75">
      <c r="A4" s="2" t="s">
        <v>36</v>
      </c>
      <c r="B4" s="2">
        <v>3</v>
      </c>
      <c r="C4" s="2">
        <v>1</v>
      </c>
      <c r="D4" s="2">
        <v>1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2.75">
      <c r="A5" s="2" t="s">
        <v>37</v>
      </c>
      <c r="B5" s="2">
        <v>3</v>
      </c>
      <c r="C5" s="2">
        <v>2</v>
      </c>
      <c r="D5" s="2">
        <v>2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2.75">
      <c r="A6" s="2" t="s">
        <v>38</v>
      </c>
      <c r="B6" s="2">
        <v>3</v>
      </c>
      <c r="C6" s="2">
        <v>1</v>
      </c>
      <c r="D6" s="2">
        <v>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12.75">
      <c r="A7" s="2" t="s">
        <v>39</v>
      </c>
      <c r="B7" s="2">
        <v>2</v>
      </c>
      <c r="C7" s="2">
        <v>0</v>
      </c>
      <c r="D7" s="2">
        <v>1</v>
      </c>
      <c r="E7" s="2">
        <v>0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2">
        <v>2</v>
      </c>
    </row>
    <row r="8" spans="1:11" ht="12.75">
      <c r="A8" s="2" t="s">
        <v>40</v>
      </c>
      <c r="B8" s="2">
        <v>2</v>
      </c>
      <c r="C8" s="2">
        <v>1</v>
      </c>
      <c r="D8" s="2">
        <v>1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2">
        <v>2</v>
      </c>
    </row>
    <row r="9" spans="1:11" ht="12.75">
      <c r="A9" s="2" t="s">
        <v>41</v>
      </c>
      <c r="B9" s="2">
        <v>3</v>
      </c>
      <c r="C9" s="2">
        <v>1</v>
      </c>
      <c r="D9" s="2">
        <v>2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ht="12.75">
      <c r="A10" s="2" t="s">
        <v>31</v>
      </c>
      <c r="B10" s="2">
        <v>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>
      <c r="A11" s="2" t="s">
        <v>26</v>
      </c>
      <c r="B11" s="2">
        <v>3</v>
      </c>
      <c r="C11" s="2">
        <v>1</v>
      </c>
      <c r="D11" s="2">
        <v>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>
      <c r="A12" s="2" t="s">
        <v>42</v>
      </c>
      <c r="B12" s="2">
        <v>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1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13</v>
      </c>
      <c r="B14" s="3">
        <f aca="true" t="shared" si="0" ref="B14:K14">SUM(B2:B12)</f>
        <v>31</v>
      </c>
      <c r="C14" s="3">
        <f t="shared" si="0"/>
        <v>9</v>
      </c>
      <c r="D14" s="3">
        <f t="shared" si="0"/>
        <v>14</v>
      </c>
      <c r="E14" s="3">
        <f t="shared" si="0"/>
        <v>3</v>
      </c>
      <c r="F14" s="3">
        <f t="shared" si="0"/>
        <v>0</v>
      </c>
      <c r="G14" s="3">
        <f t="shared" si="0"/>
        <v>1</v>
      </c>
      <c r="H14" s="3">
        <f t="shared" si="0"/>
        <v>2</v>
      </c>
      <c r="I14" s="3">
        <f t="shared" si="0"/>
        <v>0</v>
      </c>
      <c r="J14" s="3">
        <f t="shared" si="0"/>
        <v>1</v>
      </c>
      <c r="K14" s="3">
        <f t="shared" si="0"/>
        <v>9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" t="s">
        <v>14</v>
      </c>
      <c r="B16" s="1" t="s">
        <v>15</v>
      </c>
      <c r="C16" s="1" t="s">
        <v>3</v>
      </c>
      <c r="D16" s="1" t="s">
        <v>7</v>
      </c>
      <c r="E16" s="1" t="s">
        <v>9</v>
      </c>
      <c r="F16" s="1" t="s">
        <v>21</v>
      </c>
      <c r="G16" s="1" t="s">
        <v>16</v>
      </c>
      <c r="H16" s="1" t="s">
        <v>17</v>
      </c>
      <c r="I16" s="1" t="s">
        <v>19</v>
      </c>
      <c r="J16" s="1" t="s">
        <v>22</v>
      </c>
      <c r="K16" s="1" t="s">
        <v>20</v>
      </c>
    </row>
    <row r="17" spans="1:11" ht="12.75">
      <c r="A17" s="2" t="s">
        <v>25</v>
      </c>
      <c r="B17" s="2">
        <v>7</v>
      </c>
      <c r="C17" s="2">
        <v>20</v>
      </c>
      <c r="D17" s="2">
        <v>3</v>
      </c>
      <c r="E17" s="2">
        <v>0</v>
      </c>
      <c r="F17" s="2">
        <v>1</v>
      </c>
      <c r="G17" s="2">
        <v>0</v>
      </c>
      <c r="H17" s="2">
        <v>1</v>
      </c>
      <c r="I17" s="2">
        <v>1</v>
      </c>
      <c r="J17" s="2">
        <v>0</v>
      </c>
      <c r="K17" s="2">
        <v>0</v>
      </c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13</v>
      </c>
      <c r="B19" s="3">
        <f aca="true" t="shared" si="1" ref="B19:K19">SUM(B17:B17)</f>
        <v>7</v>
      </c>
      <c r="C19" s="3">
        <f t="shared" si="1"/>
        <v>20</v>
      </c>
      <c r="D19" s="3">
        <f t="shared" si="1"/>
        <v>3</v>
      </c>
      <c r="E19" s="3">
        <f t="shared" si="1"/>
        <v>0</v>
      </c>
      <c r="F19" s="3">
        <f t="shared" si="1"/>
        <v>1</v>
      </c>
      <c r="G19" s="3">
        <f t="shared" si="1"/>
        <v>0</v>
      </c>
      <c r="H19" s="3">
        <f t="shared" si="1"/>
        <v>1</v>
      </c>
      <c r="I19" s="3">
        <f t="shared" si="1"/>
        <v>1</v>
      </c>
      <c r="J19" s="3">
        <f t="shared" si="1"/>
        <v>0</v>
      </c>
      <c r="K19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17"/>
  <sheetViews>
    <sheetView workbookViewId="0" topLeftCell="A1">
      <selection activeCell="A5" sqref="A5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43</v>
      </c>
      <c r="B2" s="2">
        <v>4</v>
      </c>
      <c r="C2" s="2">
        <v>1</v>
      </c>
      <c r="D2" s="2">
        <v>1</v>
      </c>
      <c r="E2" s="2">
        <v>0</v>
      </c>
      <c r="F2" s="2">
        <v>0</v>
      </c>
      <c r="G2" s="2">
        <v>0</v>
      </c>
      <c r="H2" s="2">
        <v>1</v>
      </c>
      <c r="I2" s="2">
        <v>0</v>
      </c>
      <c r="J2" s="2">
        <v>0</v>
      </c>
      <c r="K2" s="2">
        <v>2</v>
      </c>
    </row>
    <row r="3" spans="1:11" ht="12.75">
      <c r="A3" s="2" t="s">
        <v>44</v>
      </c>
      <c r="B3" s="2">
        <v>5</v>
      </c>
      <c r="C3" s="2">
        <v>1</v>
      </c>
      <c r="D3" s="2">
        <v>3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1</v>
      </c>
    </row>
    <row r="4" spans="1:11" ht="12.75">
      <c r="A4" s="2" t="s">
        <v>49</v>
      </c>
      <c r="B4" s="2">
        <v>4</v>
      </c>
      <c r="C4" s="2">
        <v>0</v>
      </c>
      <c r="D4" s="2">
        <v>1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2.75">
      <c r="A5" s="2" t="s">
        <v>53</v>
      </c>
      <c r="B5" s="2">
        <v>4</v>
      </c>
      <c r="C5" s="2">
        <v>1</v>
      </c>
      <c r="D5" s="2">
        <v>1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2</v>
      </c>
    </row>
    <row r="6" spans="1:11" ht="12.75">
      <c r="A6" s="2" t="s">
        <v>45</v>
      </c>
      <c r="B6" s="2">
        <v>4</v>
      </c>
      <c r="C6" s="2">
        <v>2</v>
      </c>
      <c r="D6" s="2">
        <v>4</v>
      </c>
      <c r="E6" s="2">
        <v>1</v>
      </c>
      <c r="F6" s="2">
        <v>0</v>
      </c>
      <c r="G6" s="2">
        <v>1</v>
      </c>
      <c r="H6" s="2">
        <v>0</v>
      </c>
      <c r="I6" s="2">
        <v>0</v>
      </c>
      <c r="J6" s="2">
        <v>0</v>
      </c>
      <c r="K6" s="2">
        <v>2</v>
      </c>
    </row>
    <row r="7" spans="1:11" ht="12.75">
      <c r="A7" s="2" t="s">
        <v>46</v>
      </c>
      <c r="B7" s="2">
        <v>4</v>
      </c>
      <c r="C7" s="2">
        <v>1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12.75">
      <c r="A8" s="2" t="s">
        <v>47</v>
      </c>
      <c r="B8" s="2">
        <v>4</v>
      </c>
      <c r="C8" s="2">
        <v>2</v>
      </c>
      <c r="D8" s="2">
        <v>3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</v>
      </c>
    </row>
    <row r="9" spans="1:11" ht="12.75">
      <c r="A9" s="2" t="s">
        <v>26</v>
      </c>
      <c r="B9" s="2">
        <v>4</v>
      </c>
      <c r="C9" s="2">
        <v>0</v>
      </c>
      <c r="D9" s="2">
        <v>4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</row>
    <row r="10" spans="1:11" ht="12.75">
      <c r="A10" s="2" t="s">
        <v>48</v>
      </c>
      <c r="B10" s="2">
        <v>3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2</v>
      </c>
      <c r="J10" s="2">
        <v>0</v>
      </c>
      <c r="K10" s="2">
        <v>0</v>
      </c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 t="s">
        <v>13</v>
      </c>
      <c r="B12" s="3">
        <f aca="true" t="shared" si="0" ref="B12:K12">SUM(B2:B10)</f>
        <v>36</v>
      </c>
      <c r="C12" s="3">
        <f t="shared" si="0"/>
        <v>9</v>
      </c>
      <c r="D12" s="3">
        <f t="shared" si="0"/>
        <v>19</v>
      </c>
      <c r="E12" s="3">
        <f t="shared" si="0"/>
        <v>2</v>
      </c>
      <c r="F12" s="3">
        <f t="shared" si="0"/>
        <v>0</v>
      </c>
      <c r="G12" s="3">
        <f t="shared" si="0"/>
        <v>1</v>
      </c>
      <c r="H12" s="3">
        <f t="shared" si="0"/>
        <v>2</v>
      </c>
      <c r="I12" s="3">
        <f t="shared" si="0"/>
        <v>2</v>
      </c>
      <c r="J12" s="3">
        <f t="shared" si="0"/>
        <v>0</v>
      </c>
      <c r="K12" s="3">
        <f t="shared" si="0"/>
        <v>9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1" t="s">
        <v>14</v>
      </c>
      <c r="B14" s="1" t="s">
        <v>15</v>
      </c>
      <c r="C14" s="1" t="s">
        <v>3</v>
      </c>
      <c r="D14" s="1" t="s">
        <v>7</v>
      </c>
      <c r="E14" s="1" t="s">
        <v>9</v>
      </c>
      <c r="F14" s="1" t="s">
        <v>21</v>
      </c>
      <c r="G14" s="1" t="s">
        <v>16</v>
      </c>
      <c r="H14" s="1" t="s">
        <v>17</v>
      </c>
      <c r="I14" s="1" t="s">
        <v>19</v>
      </c>
      <c r="J14" s="1" t="s">
        <v>22</v>
      </c>
      <c r="K14" s="1" t="s">
        <v>20</v>
      </c>
    </row>
    <row r="15" spans="1:11" ht="12.75">
      <c r="A15" s="2" t="s">
        <v>26</v>
      </c>
      <c r="B15" s="2">
        <v>5</v>
      </c>
      <c r="C15" s="2">
        <v>23</v>
      </c>
      <c r="D15" s="2">
        <v>4</v>
      </c>
      <c r="E15" s="2">
        <v>2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 t="s">
        <v>13</v>
      </c>
      <c r="B17" s="3">
        <f aca="true" t="shared" si="1" ref="B17:K17">SUM(B15:B15)</f>
        <v>5</v>
      </c>
      <c r="C17" s="3">
        <f t="shared" si="1"/>
        <v>23</v>
      </c>
      <c r="D17" s="3">
        <f t="shared" si="1"/>
        <v>4</v>
      </c>
      <c r="E17" s="3">
        <f t="shared" si="1"/>
        <v>2</v>
      </c>
      <c r="F17" s="3">
        <f t="shared" si="1"/>
        <v>0</v>
      </c>
      <c r="G17" s="3">
        <f t="shared" si="1"/>
        <v>0</v>
      </c>
      <c r="H17" s="3">
        <f t="shared" si="1"/>
        <v>1</v>
      </c>
      <c r="I17" s="3">
        <f t="shared" si="1"/>
        <v>1</v>
      </c>
      <c r="J17" s="3">
        <f t="shared" si="1"/>
        <v>0</v>
      </c>
      <c r="K17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17"/>
  <sheetViews>
    <sheetView workbookViewId="0" topLeftCell="A1">
      <selection activeCell="D31" sqref="D31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51</v>
      </c>
      <c r="B2" s="2">
        <v>7</v>
      </c>
      <c r="C2" s="2">
        <v>2</v>
      </c>
      <c r="D2" s="2">
        <v>4</v>
      </c>
      <c r="E2" s="2">
        <v>1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2</v>
      </c>
    </row>
    <row r="3" spans="1:11" ht="12.75">
      <c r="A3" s="2" t="s">
        <v>52</v>
      </c>
      <c r="B3" s="2">
        <v>7</v>
      </c>
      <c r="C3" s="2">
        <v>4</v>
      </c>
      <c r="D3" s="2">
        <v>4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2</v>
      </c>
    </row>
    <row r="4" spans="1:11" ht="12.75">
      <c r="A4" s="2" t="s">
        <v>53</v>
      </c>
      <c r="B4" s="2">
        <v>6</v>
      </c>
      <c r="C4" s="2">
        <v>4</v>
      </c>
      <c r="D4" s="2">
        <v>5</v>
      </c>
      <c r="E4" s="2">
        <v>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1</v>
      </c>
    </row>
    <row r="5" spans="1:11" ht="12.75">
      <c r="A5" s="2" t="s">
        <v>54</v>
      </c>
      <c r="B5" s="2">
        <v>6</v>
      </c>
      <c r="C5" s="2">
        <v>3</v>
      </c>
      <c r="D5" s="2">
        <v>5</v>
      </c>
      <c r="E5" s="2">
        <v>4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8</v>
      </c>
    </row>
    <row r="6" spans="1:11" ht="12.75">
      <c r="A6" s="2" t="s">
        <v>55</v>
      </c>
      <c r="B6" s="2">
        <v>6</v>
      </c>
      <c r="C6" s="2">
        <v>3</v>
      </c>
      <c r="D6" s="2">
        <v>5</v>
      </c>
      <c r="E6" s="2">
        <v>3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4</v>
      </c>
    </row>
    <row r="7" spans="1:11" ht="12.75">
      <c r="A7" s="2" t="s">
        <v>56</v>
      </c>
      <c r="B7" s="2">
        <v>6</v>
      </c>
      <c r="C7" s="2">
        <v>3</v>
      </c>
      <c r="D7" s="2">
        <v>3</v>
      </c>
      <c r="E7" s="2">
        <v>0</v>
      </c>
      <c r="F7" s="2">
        <v>0</v>
      </c>
      <c r="G7" s="2">
        <v>2</v>
      </c>
      <c r="H7" s="2">
        <v>0</v>
      </c>
      <c r="I7" s="2">
        <v>0</v>
      </c>
      <c r="J7" s="2">
        <v>0</v>
      </c>
      <c r="K7" s="2">
        <v>4</v>
      </c>
    </row>
    <row r="8" spans="1:11" ht="12.75">
      <c r="A8" s="2" t="s">
        <v>57</v>
      </c>
      <c r="B8" s="2">
        <v>6</v>
      </c>
      <c r="C8" s="2">
        <v>3</v>
      </c>
      <c r="D8" s="2">
        <v>3</v>
      </c>
      <c r="E8" s="2">
        <v>2</v>
      </c>
      <c r="F8" s="2">
        <v>0</v>
      </c>
      <c r="G8" s="2">
        <v>0</v>
      </c>
      <c r="H8" s="2">
        <v>0</v>
      </c>
      <c r="I8" s="2">
        <v>1</v>
      </c>
      <c r="J8" s="2">
        <v>1</v>
      </c>
      <c r="K8" s="2">
        <v>2</v>
      </c>
    </row>
    <row r="9" spans="1:11" ht="12.75">
      <c r="A9" s="2" t="s">
        <v>35</v>
      </c>
      <c r="B9" s="2">
        <v>3</v>
      </c>
      <c r="C9" s="2">
        <v>3</v>
      </c>
      <c r="D9" s="2">
        <v>2</v>
      </c>
      <c r="E9" s="2">
        <v>0</v>
      </c>
      <c r="F9" s="2">
        <v>0</v>
      </c>
      <c r="G9" s="2">
        <v>0</v>
      </c>
      <c r="H9" s="2">
        <v>2</v>
      </c>
      <c r="I9" s="2">
        <v>0</v>
      </c>
      <c r="J9" s="2">
        <v>1</v>
      </c>
      <c r="K9" s="2">
        <v>1</v>
      </c>
    </row>
    <row r="10" spans="1:11" ht="12.75">
      <c r="A10" s="2" t="s">
        <v>26</v>
      </c>
      <c r="B10" s="2">
        <v>5</v>
      </c>
      <c r="C10" s="2">
        <v>2</v>
      </c>
      <c r="D10" s="2">
        <v>3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1</v>
      </c>
      <c r="K10" s="2">
        <v>3</v>
      </c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 t="s">
        <v>13</v>
      </c>
      <c r="B12" s="3">
        <f aca="true" t="shared" si="0" ref="B12:K12">SUM(B2:B10)</f>
        <v>52</v>
      </c>
      <c r="C12" s="3">
        <f t="shared" si="0"/>
        <v>27</v>
      </c>
      <c r="D12" s="3">
        <f t="shared" si="0"/>
        <v>34</v>
      </c>
      <c r="E12" s="3">
        <f t="shared" si="0"/>
        <v>11</v>
      </c>
      <c r="F12" s="3">
        <f t="shared" si="0"/>
        <v>0</v>
      </c>
      <c r="G12" s="3">
        <f t="shared" si="0"/>
        <v>2</v>
      </c>
      <c r="H12" s="3">
        <f t="shared" si="0"/>
        <v>2</v>
      </c>
      <c r="I12" s="3">
        <f t="shared" si="0"/>
        <v>2</v>
      </c>
      <c r="J12" s="3">
        <f t="shared" si="0"/>
        <v>3</v>
      </c>
      <c r="K12" s="3">
        <f t="shared" si="0"/>
        <v>27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1" t="s">
        <v>14</v>
      </c>
      <c r="B14" s="1" t="s">
        <v>15</v>
      </c>
      <c r="C14" s="1" t="s">
        <v>3</v>
      </c>
      <c r="D14" s="1" t="s">
        <v>7</v>
      </c>
      <c r="E14" s="1" t="s">
        <v>9</v>
      </c>
      <c r="F14" s="1" t="s">
        <v>21</v>
      </c>
      <c r="G14" s="1" t="s">
        <v>16</v>
      </c>
      <c r="H14" s="1" t="s">
        <v>17</v>
      </c>
      <c r="I14" s="1" t="s">
        <v>19</v>
      </c>
      <c r="J14" s="1" t="s">
        <v>22</v>
      </c>
      <c r="K14" s="1" t="s">
        <v>20</v>
      </c>
    </row>
    <row r="15" spans="1:11" ht="12.75">
      <c r="A15" s="2" t="s">
        <v>25</v>
      </c>
      <c r="B15" s="2">
        <v>7</v>
      </c>
      <c r="C15" s="2">
        <v>9</v>
      </c>
      <c r="D15" s="2">
        <v>0</v>
      </c>
      <c r="E15" s="2">
        <v>1</v>
      </c>
      <c r="F15" s="2">
        <v>6</v>
      </c>
      <c r="G15" s="2">
        <v>1</v>
      </c>
      <c r="H15" s="2">
        <v>0</v>
      </c>
      <c r="I15" s="2">
        <v>1</v>
      </c>
      <c r="J15" s="2">
        <v>0</v>
      </c>
      <c r="K15" s="2">
        <v>0</v>
      </c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 t="s">
        <v>13</v>
      </c>
      <c r="B17" s="3">
        <f aca="true" t="shared" si="1" ref="B17:K17">SUM(B15:B15)</f>
        <v>7</v>
      </c>
      <c r="C17" s="3">
        <f t="shared" si="1"/>
        <v>9</v>
      </c>
      <c r="D17" s="3">
        <f t="shared" si="1"/>
        <v>0</v>
      </c>
      <c r="E17" s="3">
        <f t="shared" si="1"/>
        <v>1</v>
      </c>
      <c r="F17" s="3">
        <f t="shared" si="1"/>
        <v>6</v>
      </c>
      <c r="G17" s="3">
        <f t="shared" si="1"/>
        <v>1</v>
      </c>
      <c r="H17" s="3">
        <f t="shared" si="1"/>
        <v>0</v>
      </c>
      <c r="I17" s="3">
        <f t="shared" si="1"/>
        <v>1</v>
      </c>
      <c r="J17" s="3">
        <f t="shared" si="1"/>
        <v>0</v>
      </c>
      <c r="K17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18"/>
  <sheetViews>
    <sheetView workbookViewId="0" topLeftCell="A1">
      <selection activeCell="A35" sqref="A35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59</v>
      </c>
      <c r="B2" s="2">
        <v>4</v>
      </c>
      <c r="C2" s="2">
        <v>2</v>
      </c>
      <c r="D2" s="2">
        <v>3</v>
      </c>
      <c r="E2" s="2">
        <v>1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2.75">
      <c r="A3" s="2" t="s">
        <v>29</v>
      </c>
      <c r="B3" s="2">
        <v>4</v>
      </c>
      <c r="C3" s="2">
        <v>2</v>
      </c>
      <c r="D3" s="2">
        <v>2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2</v>
      </c>
    </row>
    <row r="4" spans="1:11" ht="12.75">
      <c r="A4" s="2" t="s">
        <v>46</v>
      </c>
      <c r="B4" s="2">
        <v>3</v>
      </c>
      <c r="C4" s="2">
        <v>2</v>
      </c>
      <c r="D4" s="2">
        <v>3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</v>
      </c>
      <c r="K4" s="2">
        <v>2</v>
      </c>
    </row>
    <row r="5" spans="1:11" ht="12.75">
      <c r="A5" s="2" t="s">
        <v>60</v>
      </c>
      <c r="B5" s="2">
        <v>3</v>
      </c>
      <c r="C5" s="2">
        <v>1</v>
      </c>
      <c r="D5" s="2">
        <v>2</v>
      </c>
      <c r="E5" s="2">
        <v>0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2">
        <v>0</v>
      </c>
    </row>
    <row r="6" spans="1:11" ht="12.75">
      <c r="A6" s="2" t="s">
        <v>51</v>
      </c>
      <c r="B6" s="2">
        <v>2</v>
      </c>
      <c r="C6" s="2">
        <v>0</v>
      </c>
      <c r="D6" s="2">
        <v>2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2">
        <v>2</v>
      </c>
      <c r="K6" s="2">
        <v>4</v>
      </c>
    </row>
    <row r="7" spans="1:11" ht="12.75">
      <c r="A7" s="2" t="s">
        <v>52</v>
      </c>
      <c r="B7" s="2">
        <v>4</v>
      </c>
      <c r="C7" s="2">
        <v>0</v>
      </c>
      <c r="D7" s="2">
        <v>2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</row>
    <row r="8" spans="1:11" ht="12.75">
      <c r="A8" s="2" t="s">
        <v>61</v>
      </c>
      <c r="B8" s="2">
        <v>4</v>
      </c>
      <c r="C8" s="2">
        <v>0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</v>
      </c>
    </row>
    <row r="9" spans="1:11" ht="12.75">
      <c r="A9" s="2" t="s">
        <v>32</v>
      </c>
      <c r="B9" s="2">
        <v>4</v>
      </c>
      <c r="C9" s="2">
        <v>1</v>
      </c>
      <c r="D9" s="2">
        <v>2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ht="12.75">
      <c r="A10" s="2" t="s">
        <v>26</v>
      </c>
      <c r="B10" s="2">
        <v>4</v>
      </c>
      <c r="C10" s="2">
        <v>2</v>
      </c>
      <c r="D10" s="2">
        <v>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>
      <c r="A11" s="2" t="s">
        <v>62</v>
      </c>
      <c r="B11" s="2">
        <v>4</v>
      </c>
      <c r="C11" s="2">
        <v>0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3</v>
      </c>
      <c r="J11" s="2">
        <v>0</v>
      </c>
      <c r="K11" s="2">
        <v>0</v>
      </c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 t="s">
        <v>13</v>
      </c>
      <c r="B13" s="3">
        <f aca="true" t="shared" si="0" ref="B13:K13">SUM(B2:B11)</f>
        <v>36</v>
      </c>
      <c r="C13" s="3">
        <f t="shared" si="0"/>
        <v>10</v>
      </c>
      <c r="D13" s="3">
        <f t="shared" si="0"/>
        <v>20</v>
      </c>
      <c r="E13" s="3">
        <f t="shared" si="0"/>
        <v>4</v>
      </c>
      <c r="F13" s="3">
        <f t="shared" si="0"/>
        <v>0</v>
      </c>
      <c r="G13" s="3">
        <f t="shared" si="0"/>
        <v>0</v>
      </c>
      <c r="H13" s="3">
        <f t="shared" si="0"/>
        <v>1</v>
      </c>
      <c r="I13" s="3">
        <f t="shared" si="0"/>
        <v>3</v>
      </c>
      <c r="J13" s="3">
        <f t="shared" si="0"/>
        <v>3</v>
      </c>
      <c r="K13" s="3">
        <f t="shared" si="0"/>
        <v>10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1" t="s">
        <v>14</v>
      </c>
      <c r="B15" s="1" t="s">
        <v>15</v>
      </c>
      <c r="C15" s="1" t="s">
        <v>3</v>
      </c>
      <c r="D15" s="1" t="s">
        <v>7</v>
      </c>
      <c r="E15" s="1" t="s">
        <v>9</v>
      </c>
      <c r="F15" s="1" t="s">
        <v>21</v>
      </c>
      <c r="G15" s="1" t="s">
        <v>16</v>
      </c>
      <c r="H15" s="1" t="s">
        <v>17</v>
      </c>
      <c r="I15" s="1" t="s">
        <v>19</v>
      </c>
      <c r="J15" s="1" t="s">
        <v>22</v>
      </c>
      <c r="K15" s="1" t="s">
        <v>20</v>
      </c>
    </row>
    <row r="16" spans="1:11" ht="12.75">
      <c r="A16" s="2" t="s">
        <v>25</v>
      </c>
      <c r="B16" s="2">
        <v>7</v>
      </c>
      <c r="C16" s="2">
        <v>15</v>
      </c>
      <c r="D16" s="2">
        <v>2</v>
      </c>
      <c r="E16" s="2">
        <v>1</v>
      </c>
      <c r="F16" s="2">
        <v>3</v>
      </c>
      <c r="G16" s="2">
        <v>0</v>
      </c>
      <c r="H16" s="2">
        <v>1</v>
      </c>
      <c r="I16" s="2">
        <v>1</v>
      </c>
      <c r="J16" s="2">
        <v>0</v>
      </c>
      <c r="K16" s="2">
        <v>0</v>
      </c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 t="s">
        <v>13</v>
      </c>
      <c r="B18" s="3">
        <f aca="true" t="shared" si="1" ref="B18:K18">SUM(B16:B16)</f>
        <v>7</v>
      </c>
      <c r="C18" s="3">
        <f t="shared" si="1"/>
        <v>15</v>
      </c>
      <c r="D18" s="3">
        <f t="shared" si="1"/>
        <v>2</v>
      </c>
      <c r="E18" s="3">
        <f t="shared" si="1"/>
        <v>1</v>
      </c>
      <c r="F18" s="3">
        <f t="shared" si="1"/>
        <v>3</v>
      </c>
      <c r="G18" s="3">
        <f t="shared" si="1"/>
        <v>0</v>
      </c>
      <c r="H18" s="3">
        <f t="shared" si="1"/>
        <v>1</v>
      </c>
      <c r="I18" s="3">
        <f t="shared" si="1"/>
        <v>1</v>
      </c>
      <c r="J18" s="3">
        <f t="shared" si="1"/>
        <v>0</v>
      </c>
      <c r="K18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4"/>
  <sheetViews>
    <sheetView workbookViewId="0" topLeftCell="A1">
      <selection activeCell="K30" sqref="K30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63</v>
      </c>
      <c r="B2" s="2">
        <v>3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1</v>
      </c>
      <c r="I2" s="2">
        <v>0</v>
      </c>
      <c r="J2" s="2">
        <v>0</v>
      </c>
      <c r="K2" s="2">
        <v>0</v>
      </c>
    </row>
    <row r="3" spans="1:11" ht="12.75">
      <c r="A3" s="2" t="s">
        <v>64</v>
      </c>
      <c r="B3" s="2">
        <v>3</v>
      </c>
      <c r="C3" s="2">
        <v>1</v>
      </c>
      <c r="D3" s="2">
        <v>1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0</v>
      </c>
      <c r="K3" s="2">
        <v>0</v>
      </c>
    </row>
    <row r="4" spans="1:11" ht="12.75">
      <c r="A4" s="2" t="s">
        <v>65</v>
      </c>
      <c r="B4" s="2">
        <v>2</v>
      </c>
      <c r="C4" s="2">
        <v>1</v>
      </c>
      <c r="D4" s="2">
        <v>1</v>
      </c>
      <c r="E4" s="2">
        <v>0</v>
      </c>
      <c r="F4" s="2">
        <v>0</v>
      </c>
      <c r="G4" s="2">
        <v>0</v>
      </c>
      <c r="H4" s="2">
        <v>1</v>
      </c>
      <c r="I4" s="2">
        <v>0</v>
      </c>
      <c r="J4" s="2">
        <v>0</v>
      </c>
      <c r="K4" s="2">
        <v>0</v>
      </c>
    </row>
    <row r="5" spans="1:11" ht="12.75">
      <c r="A5" s="2" t="s">
        <v>53</v>
      </c>
      <c r="B5" s="2">
        <v>3</v>
      </c>
      <c r="C5" s="2">
        <v>2</v>
      </c>
      <c r="D5" s="2">
        <v>2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2.75">
      <c r="A6" s="2" t="s">
        <v>56</v>
      </c>
      <c r="B6" s="2">
        <v>3</v>
      </c>
      <c r="C6" s="2">
        <v>2</v>
      </c>
      <c r="D6" s="2">
        <v>2</v>
      </c>
      <c r="E6" s="2">
        <v>0</v>
      </c>
      <c r="F6" s="2">
        <v>0</v>
      </c>
      <c r="G6" s="2">
        <v>2</v>
      </c>
      <c r="H6" s="2">
        <v>0</v>
      </c>
      <c r="I6" s="2">
        <v>0</v>
      </c>
      <c r="J6" s="2">
        <v>0</v>
      </c>
      <c r="K6" s="2">
        <v>6</v>
      </c>
    </row>
    <row r="7" spans="1:11" ht="12.75">
      <c r="A7" s="2" t="s">
        <v>29</v>
      </c>
      <c r="B7" s="2">
        <v>2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2">
        <v>0</v>
      </c>
    </row>
    <row r="8" spans="1:11" ht="12.75">
      <c r="A8" s="2" t="s">
        <v>66</v>
      </c>
      <c r="B8" s="2">
        <v>4</v>
      </c>
      <c r="C8" s="2">
        <v>0</v>
      </c>
      <c r="D8" s="2">
        <v>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ht="12.75">
      <c r="A9" s="2" t="s">
        <v>52</v>
      </c>
      <c r="B9" s="2">
        <v>3</v>
      </c>
      <c r="C9" s="2">
        <v>1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ht="12.75">
      <c r="A10" s="2" t="s">
        <v>59</v>
      </c>
      <c r="B10" s="2">
        <v>3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</row>
    <row r="11" spans="1:11" ht="12.75">
      <c r="A11" s="2" t="s">
        <v>67</v>
      </c>
      <c r="B11" s="2">
        <v>3</v>
      </c>
      <c r="C11" s="2">
        <v>2</v>
      </c>
      <c r="D11" s="2">
        <v>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>
      <c r="A12" s="2" t="s">
        <v>55</v>
      </c>
      <c r="B12" s="2">
        <v>1</v>
      </c>
      <c r="C12" s="2">
        <v>1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3" spans="1:11" ht="12.75">
      <c r="A13" s="2" t="s">
        <v>35</v>
      </c>
      <c r="B13" s="2">
        <v>1</v>
      </c>
      <c r="C13" s="2">
        <v>1</v>
      </c>
      <c r="D13" s="2">
        <v>1</v>
      </c>
      <c r="E13" s="2">
        <v>0</v>
      </c>
      <c r="F13" s="2">
        <v>0</v>
      </c>
      <c r="G13" s="2">
        <v>0</v>
      </c>
      <c r="H13" s="2">
        <v>2</v>
      </c>
      <c r="I13" s="2">
        <v>0</v>
      </c>
      <c r="J13" s="2">
        <v>0</v>
      </c>
      <c r="K13" s="2">
        <v>0</v>
      </c>
    </row>
    <row r="14" spans="1:11" ht="12.75">
      <c r="A14" s="2" t="s">
        <v>68</v>
      </c>
      <c r="B14" s="2">
        <v>3</v>
      </c>
      <c r="C14" s="2">
        <v>2</v>
      </c>
      <c r="D14" s="2">
        <v>3</v>
      </c>
      <c r="E14" s="2">
        <v>0</v>
      </c>
      <c r="F14" s="2">
        <v>1</v>
      </c>
      <c r="G14" s="2">
        <v>1</v>
      </c>
      <c r="H14" s="2">
        <v>0</v>
      </c>
      <c r="I14" s="2">
        <v>0</v>
      </c>
      <c r="J14" s="2">
        <v>0</v>
      </c>
      <c r="K14" s="2">
        <v>7</v>
      </c>
    </row>
    <row r="15" spans="1:11" ht="12.75">
      <c r="A15" s="2" t="s">
        <v>69</v>
      </c>
      <c r="B15" s="2">
        <v>3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</row>
    <row r="16" spans="1:11" ht="12.75">
      <c r="A16" s="2" t="s">
        <v>26</v>
      </c>
      <c r="B16" s="2" t="s">
        <v>70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 t="s">
        <v>13</v>
      </c>
      <c r="B18" s="3">
        <f aca="true" t="shared" si="0" ref="B18:K18">SUM(B2:B15)</f>
        <v>37</v>
      </c>
      <c r="C18" s="3">
        <f t="shared" si="0"/>
        <v>14</v>
      </c>
      <c r="D18" s="3">
        <f t="shared" si="0"/>
        <v>18</v>
      </c>
      <c r="E18" s="3">
        <f t="shared" si="0"/>
        <v>0</v>
      </c>
      <c r="F18" s="3">
        <f t="shared" si="0"/>
        <v>1</v>
      </c>
      <c r="G18" s="3">
        <f t="shared" si="0"/>
        <v>3</v>
      </c>
      <c r="H18" s="3">
        <f t="shared" si="0"/>
        <v>5</v>
      </c>
      <c r="I18" s="3">
        <f t="shared" si="0"/>
        <v>2</v>
      </c>
      <c r="J18" s="3">
        <f t="shared" si="0"/>
        <v>0</v>
      </c>
      <c r="K18" s="3">
        <f t="shared" si="0"/>
        <v>14</v>
      </c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1" t="s">
        <v>14</v>
      </c>
      <c r="B20" s="1" t="s">
        <v>15</v>
      </c>
      <c r="C20" s="1" t="s">
        <v>3</v>
      </c>
      <c r="D20" s="1" t="s">
        <v>7</v>
      </c>
      <c r="E20" s="1" t="s">
        <v>9</v>
      </c>
      <c r="F20" s="1" t="s">
        <v>21</v>
      </c>
      <c r="G20" s="1" t="s">
        <v>16</v>
      </c>
      <c r="H20" s="1" t="s">
        <v>17</v>
      </c>
      <c r="I20" s="1" t="s">
        <v>19</v>
      </c>
      <c r="J20" s="1" t="s">
        <v>22</v>
      </c>
      <c r="K20" s="1" t="s">
        <v>20</v>
      </c>
    </row>
    <row r="21" spans="1:11" ht="12.75">
      <c r="A21" s="2" t="s">
        <v>25</v>
      </c>
      <c r="B21" s="2">
        <v>5</v>
      </c>
      <c r="C21" s="2">
        <v>12</v>
      </c>
      <c r="D21" s="2">
        <v>2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</row>
    <row r="22" spans="1:11" ht="12.75">
      <c r="A22" s="2" t="s">
        <v>29</v>
      </c>
      <c r="B22" s="2">
        <v>2</v>
      </c>
      <c r="C22" s="2">
        <v>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 t="s">
        <v>13</v>
      </c>
      <c r="B24" s="3">
        <f>SUM(B21:B22)</f>
        <v>7</v>
      </c>
      <c r="C24" s="3">
        <f aca="true" t="shared" si="1" ref="C24:K24">SUM(C21:C22)</f>
        <v>19</v>
      </c>
      <c r="D24" s="3">
        <f t="shared" si="1"/>
        <v>2</v>
      </c>
      <c r="E24" s="3">
        <f t="shared" si="1"/>
        <v>0</v>
      </c>
      <c r="F24" s="3">
        <f t="shared" si="1"/>
        <v>0</v>
      </c>
      <c r="G24" s="3">
        <f t="shared" si="1"/>
        <v>0</v>
      </c>
      <c r="H24" s="3">
        <f t="shared" si="1"/>
        <v>1</v>
      </c>
      <c r="I24" s="3">
        <f t="shared" si="1"/>
        <v>0</v>
      </c>
      <c r="J24" s="3">
        <f t="shared" si="1"/>
        <v>0</v>
      </c>
      <c r="K24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14"/>
  <sheetViews>
    <sheetView workbookViewId="0" topLeftCell="A1">
      <selection activeCell="F23" sqref="F23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29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2.75">
      <c r="A3" s="2" t="s">
        <v>32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2.75">
      <c r="A4" s="2" t="s">
        <v>59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2.75">
      <c r="A5" s="2" t="s">
        <v>35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2.75">
      <c r="A6" s="2" t="s">
        <v>26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12.75">
      <c r="A7" s="2" t="s">
        <v>52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 t="s">
        <v>13</v>
      </c>
      <c r="B9" s="3">
        <f aca="true" t="shared" si="0" ref="B9:K9">SUM(B2:B7)</f>
        <v>0</v>
      </c>
      <c r="C9" s="3">
        <f t="shared" si="0"/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1" t="s">
        <v>14</v>
      </c>
      <c r="B11" s="1" t="s">
        <v>15</v>
      </c>
      <c r="C11" s="1" t="s">
        <v>3</v>
      </c>
      <c r="D11" s="1" t="s">
        <v>7</v>
      </c>
      <c r="E11" s="1" t="s">
        <v>9</v>
      </c>
      <c r="F11" s="1" t="s">
        <v>21</v>
      </c>
      <c r="G11" s="1" t="s">
        <v>16</v>
      </c>
      <c r="H11" s="1" t="s">
        <v>17</v>
      </c>
      <c r="I11" s="1" t="s">
        <v>19</v>
      </c>
      <c r="J11" s="1" t="s">
        <v>22</v>
      </c>
      <c r="K11" s="1" t="s">
        <v>20</v>
      </c>
    </row>
    <row r="12" spans="1:11" ht="12.75">
      <c r="A12" s="2" t="s">
        <v>26</v>
      </c>
      <c r="B12" s="2" t="s">
        <v>71</v>
      </c>
      <c r="C12" s="2" t="s">
        <v>71</v>
      </c>
      <c r="D12" s="2" t="s">
        <v>71</v>
      </c>
      <c r="E12" s="2" t="s">
        <v>71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13</v>
      </c>
      <c r="B14" s="3">
        <f aca="true" t="shared" si="1" ref="B14:K14">SUM(B12:B12)</f>
        <v>0</v>
      </c>
      <c r="C14" s="3">
        <f t="shared" si="1"/>
        <v>0</v>
      </c>
      <c r="D14" s="3">
        <f t="shared" si="1"/>
        <v>0</v>
      </c>
      <c r="E14" s="3">
        <f t="shared" si="1"/>
        <v>0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18"/>
  <sheetViews>
    <sheetView workbookViewId="0" topLeftCell="A1">
      <selection activeCell="A1" sqref="A1:K18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63</v>
      </c>
      <c r="B2" s="2">
        <v>3</v>
      </c>
      <c r="C2" s="2">
        <v>1</v>
      </c>
      <c r="D2" s="2">
        <v>1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</v>
      </c>
      <c r="K2" s="2">
        <v>1</v>
      </c>
    </row>
    <row r="3" spans="1:11" ht="12.75">
      <c r="A3" s="2" t="s">
        <v>79</v>
      </c>
      <c r="B3" s="2">
        <v>4</v>
      </c>
      <c r="C3" s="2">
        <v>1</v>
      </c>
      <c r="D3" s="2">
        <v>1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0</v>
      </c>
      <c r="K3" s="2">
        <v>0</v>
      </c>
    </row>
    <row r="4" spans="1:11" ht="12.75">
      <c r="A4" s="2" t="s">
        <v>46</v>
      </c>
      <c r="B4" s="2">
        <v>4</v>
      </c>
      <c r="C4" s="2">
        <v>1</v>
      </c>
      <c r="D4" s="2">
        <v>2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1</v>
      </c>
    </row>
    <row r="5" spans="1:11" ht="12.75">
      <c r="A5" s="2" t="s">
        <v>59</v>
      </c>
      <c r="B5" s="2">
        <v>4</v>
      </c>
      <c r="C5" s="2">
        <v>2</v>
      </c>
      <c r="D5" s="2">
        <v>2</v>
      </c>
      <c r="E5" s="2">
        <v>0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2">
        <v>0</v>
      </c>
    </row>
    <row r="6" spans="1:11" ht="12.75">
      <c r="A6" s="2" t="s">
        <v>29</v>
      </c>
      <c r="B6" s="2">
        <v>4</v>
      </c>
      <c r="C6" s="2">
        <v>1</v>
      </c>
      <c r="D6" s="2">
        <v>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</v>
      </c>
    </row>
    <row r="7" spans="1:11" ht="12.75">
      <c r="A7" s="2" t="s">
        <v>64</v>
      </c>
      <c r="B7" s="2">
        <v>3</v>
      </c>
      <c r="C7" s="2">
        <v>1</v>
      </c>
      <c r="D7" s="2">
        <v>3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3</v>
      </c>
    </row>
    <row r="8" spans="1:11" ht="12.75">
      <c r="A8" s="2" t="s">
        <v>26</v>
      </c>
      <c r="B8" s="2">
        <v>4</v>
      </c>
      <c r="C8" s="2">
        <v>1</v>
      </c>
      <c r="D8" s="2">
        <v>2</v>
      </c>
      <c r="E8" s="2">
        <v>0</v>
      </c>
      <c r="F8" s="2">
        <v>0</v>
      </c>
      <c r="G8" s="2">
        <v>0</v>
      </c>
      <c r="H8" s="2">
        <v>0</v>
      </c>
      <c r="I8" s="2">
        <v>1</v>
      </c>
      <c r="J8" s="2">
        <v>0</v>
      </c>
      <c r="K8" s="2">
        <v>1</v>
      </c>
    </row>
    <row r="9" spans="1:11" ht="12.75">
      <c r="A9" s="2" t="s">
        <v>25</v>
      </c>
      <c r="B9" s="2">
        <v>3</v>
      </c>
      <c r="C9" s="2">
        <v>1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</row>
    <row r="10" spans="1:11" ht="12.75">
      <c r="A10" s="2" t="s">
        <v>35</v>
      </c>
      <c r="B10" s="2">
        <v>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2</v>
      </c>
      <c r="J10" s="2">
        <v>1</v>
      </c>
      <c r="K10" s="2">
        <v>1</v>
      </c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 t="s">
        <v>13</v>
      </c>
      <c r="B12" s="3">
        <f aca="true" t="shared" si="0" ref="B12:K12">SUM(B2:B10)</f>
        <v>31</v>
      </c>
      <c r="C12" s="3">
        <f t="shared" si="0"/>
        <v>9</v>
      </c>
      <c r="D12" s="3">
        <f t="shared" si="0"/>
        <v>15</v>
      </c>
      <c r="E12" s="3">
        <f t="shared" si="0"/>
        <v>0</v>
      </c>
      <c r="F12" s="3">
        <f t="shared" si="0"/>
        <v>1</v>
      </c>
      <c r="G12" s="3">
        <f t="shared" si="0"/>
        <v>0</v>
      </c>
      <c r="H12" s="3">
        <f t="shared" si="0"/>
        <v>0</v>
      </c>
      <c r="I12" s="3">
        <f t="shared" si="0"/>
        <v>4</v>
      </c>
      <c r="J12" s="3">
        <f t="shared" si="0"/>
        <v>3</v>
      </c>
      <c r="K12" s="3">
        <f t="shared" si="0"/>
        <v>9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1" t="s">
        <v>14</v>
      </c>
      <c r="B14" s="1" t="s">
        <v>15</v>
      </c>
      <c r="C14" s="1" t="s">
        <v>3</v>
      </c>
      <c r="D14" s="1" t="s">
        <v>7</v>
      </c>
      <c r="E14" s="1" t="s">
        <v>9</v>
      </c>
      <c r="F14" s="1" t="s">
        <v>21</v>
      </c>
      <c r="G14" s="1" t="s">
        <v>16</v>
      </c>
      <c r="H14" s="1" t="s">
        <v>17</v>
      </c>
      <c r="I14" s="1" t="s">
        <v>19</v>
      </c>
      <c r="J14" s="1" t="s">
        <v>22</v>
      </c>
      <c r="K14" s="1" t="s">
        <v>20</v>
      </c>
    </row>
    <row r="15" spans="1:11" ht="12.75">
      <c r="A15" s="2" t="s">
        <v>25</v>
      </c>
      <c r="B15" s="2">
        <v>6</v>
      </c>
      <c r="C15" s="2">
        <v>20</v>
      </c>
      <c r="D15" s="2">
        <v>1</v>
      </c>
      <c r="E15" s="2">
        <v>1</v>
      </c>
      <c r="F15" s="2">
        <v>1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</row>
    <row r="16" spans="1:11" ht="12.75">
      <c r="A16" s="2" t="s">
        <v>29</v>
      </c>
      <c r="B16" s="2">
        <v>1</v>
      </c>
      <c r="C16" s="2">
        <v>4</v>
      </c>
      <c r="D16" s="2">
        <v>0</v>
      </c>
      <c r="E16" s="2">
        <v>1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 t="s">
        <v>13</v>
      </c>
      <c r="B18" s="3">
        <f aca="true" t="shared" si="1" ref="B18:K18">SUM(B15:B16)</f>
        <v>7</v>
      </c>
      <c r="C18" s="3">
        <f t="shared" si="1"/>
        <v>24</v>
      </c>
      <c r="D18" s="3">
        <f t="shared" si="1"/>
        <v>1</v>
      </c>
      <c r="E18" s="3">
        <f t="shared" si="1"/>
        <v>2</v>
      </c>
      <c r="F18" s="3">
        <f t="shared" si="1"/>
        <v>2</v>
      </c>
      <c r="G18" s="3">
        <f t="shared" si="1"/>
        <v>0</v>
      </c>
      <c r="H18" s="3">
        <f t="shared" si="1"/>
        <v>1</v>
      </c>
      <c r="I18" s="3">
        <f t="shared" si="1"/>
        <v>0</v>
      </c>
      <c r="J18" s="3">
        <f t="shared" si="1"/>
        <v>0</v>
      </c>
      <c r="K18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GDAIS - C2S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rlpalma</dc:creator>
  <cp:keywords/>
  <dc:description/>
  <cp:lastModifiedBy>George Jetson</cp:lastModifiedBy>
  <dcterms:created xsi:type="dcterms:W3CDTF">2004-06-18T17:01:59Z</dcterms:created>
  <dcterms:modified xsi:type="dcterms:W3CDTF">2006-08-16T02:13:09Z</dcterms:modified>
  <cp:category/>
  <cp:version/>
  <cp:contentType/>
  <cp:contentStatus/>
</cp:coreProperties>
</file>